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-120" yWindow="-120" windowWidth="29040" windowHeight="15840" firstSheet="4" activeTab="7"/>
  </bookViews>
  <sheets>
    <sheet name="School Info Page" sheetId="1" r:id="rId1"/>
    <sheet name="MENTORING" sheetId="9" r:id="rId2"/>
    <sheet name="DEC19" sheetId="3" r:id="rId3"/>
    <sheet name="Staff Audit 1" sheetId="6" r:id="rId4"/>
    <sheet name="Audit 2 - comparison" sheetId="14" r:id="rId5"/>
    <sheet name="Individual1" sheetId="8" r:id="rId6"/>
    <sheet name="FINANCE 19-20" sheetId="13" r:id="rId7"/>
    <sheet name="FINANCE 20-21" sheetId="15" r:id="rId8"/>
    <sheet name="Sheet1" sheetId="16" r:id="rId9"/>
  </sheets>
  <definedNames>
    <definedName name="_xlnm.Print_Area" localSheetId="2">'DEC19'!$A$1:$V$38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" i="15" l="1"/>
  <c r="J8" i="15"/>
  <c r="N49" i="15"/>
  <c r="D47" i="15"/>
  <c r="N50" i="15"/>
  <c r="E47" i="15"/>
  <c r="N51" i="15"/>
  <c r="D38" i="6"/>
  <c r="D37" i="6"/>
  <c r="D36" i="6"/>
  <c r="D35" i="6"/>
  <c r="D34" i="6"/>
  <c r="D33" i="6"/>
  <c r="D32" i="6"/>
  <c r="D31" i="6"/>
  <c r="J28" i="6"/>
  <c r="G28" i="6"/>
  <c r="D28" i="6"/>
  <c r="J27" i="6"/>
  <c r="G27" i="6"/>
  <c r="D27" i="6"/>
  <c r="J26" i="6"/>
  <c r="G26" i="6"/>
  <c r="D26" i="6"/>
  <c r="J25" i="6"/>
  <c r="G25" i="6"/>
  <c r="D25" i="6"/>
  <c r="J24" i="6"/>
  <c r="G24" i="6"/>
  <c r="D24" i="6"/>
  <c r="J23" i="6"/>
  <c r="G23" i="6"/>
  <c r="D23" i="6"/>
  <c r="J22" i="6"/>
  <c r="G22" i="6"/>
  <c r="D22" i="6"/>
  <c r="J21" i="6"/>
  <c r="G21" i="6"/>
  <c r="D21" i="6"/>
  <c r="J20" i="6"/>
  <c r="G20" i="6"/>
  <c r="D20" i="6"/>
  <c r="D15" i="6"/>
  <c r="D14" i="6"/>
  <c r="D13" i="6"/>
  <c r="D12" i="6"/>
  <c r="D11" i="6"/>
  <c r="D10" i="6"/>
  <c r="D9" i="6"/>
  <c r="D8" i="6"/>
  <c r="D38" i="14"/>
  <c r="D37" i="14"/>
  <c r="D36" i="14"/>
  <c r="D35" i="14"/>
  <c r="D34" i="14"/>
  <c r="D33" i="14"/>
  <c r="D32" i="14"/>
  <c r="D31" i="14"/>
  <c r="J28" i="14"/>
  <c r="G28" i="14"/>
  <c r="D28" i="14"/>
  <c r="J27" i="14"/>
  <c r="G27" i="14"/>
  <c r="D27" i="14"/>
  <c r="J26" i="14"/>
  <c r="G26" i="14"/>
  <c r="D26" i="14"/>
  <c r="J25" i="14"/>
  <c r="G25" i="14"/>
  <c r="D25" i="14"/>
  <c r="J24" i="14"/>
  <c r="G24" i="14"/>
  <c r="D24" i="14"/>
  <c r="J23" i="14"/>
  <c r="G23" i="14"/>
  <c r="D23" i="14"/>
  <c r="J22" i="14"/>
  <c r="G22" i="14"/>
  <c r="D22" i="14"/>
  <c r="J21" i="14"/>
  <c r="G21" i="14"/>
  <c r="D21" i="14"/>
  <c r="J20" i="14"/>
  <c r="G20" i="14"/>
  <c r="D20" i="14"/>
  <c r="D15" i="14"/>
  <c r="D14" i="14"/>
  <c r="D13" i="14"/>
  <c r="D12" i="14"/>
  <c r="D11" i="14"/>
  <c r="D10" i="14"/>
  <c r="D9" i="14"/>
  <c r="D8" i="14"/>
  <c r="A60" i="13"/>
  <c r="E47" i="13"/>
  <c r="N51" i="13"/>
  <c r="D47" i="13"/>
  <c r="N50" i="13"/>
  <c r="J8" i="13"/>
  <c r="N49" i="13"/>
  <c r="N52" i="13"/>
</calcChain>
</file>

<file path=xl/sharedStrings.xml><?xml version="1.0" encoding="utf-8"?>
<sst xmlns="http://schemas.openxmlformats.org/spreadsheetml/2006/main" count="417" uniqueCount="281">
  <si>
    <t>PE LEAD</t>
  </si>
  <si>
    <t>HEAD TEACHER</t>
  </si>
  <si>
    <t>Email</t>
  </si>
  <si>
    <t>NUMBERS ON ROLL</t>
  </si>
  <si>
    <t>Comps Entered</t>
  </si>
  <si>
    <t>CPD Attended</t>
  </si>
  <si>
    <t>KS1 Sporting Stars</t>
  </si>
  <si>
    <t>GAMESMARK</t>
  </si>
  <si>
    <t>CURRENT OFSTED RATING</t>
  </si>
  <si>
    <t>Subj Mentoring - Termly</t>
  </si>
  <si>
    <t>S1</t>
  </si>
  <si>
    <t>S2</t>
  </si>
  <si>
    <t>S3</t>
  </si>
  <si>
    <t>REAL PE</t>
  </si>
  <si>
    <t>LEGACY</t>
  </si>
  <si>
    <t>ADDITIONAL SCHOOL INFO</t>
  </si>
  <si>
    <t>SESSION 1</t>
  </si>
  <si>
    <t>Baseline Wheel</t>
  </si>
  <si>
    <t>Events/CPD</t>
  </si>
  <si>
    <t>ID Aims of PLT</t>
  </si>
  <si>
    <t>ID Priorities</t>
  </si>
  <si>
    <t>Dev Plan</t>
  </si>
  <si>
    <t>Staff audits</t>
  </si>
  <si>
    <t>General Q&amp;A</t>
  </si>
  <si>
    <t>AREA</t>
  </si>
  <si>
    <t>DETAIL</t>
  </si>
  <si>
    <t>ACTIONS</t>
  </si>
  <si>
    <t>SESSION 2</t>
  </si>
  <si>
    <t>MEET PRIORITIES</t>
  </si>
  <si>
    <t>SESSION 3</t>
  </si>
  <si>
    <t>Wheel</t>
  </si>
  <si>
    <t>KOBOCA</t>
  </si>
  <si>
    <t>SUBJ LDR CSE</t>
  </si>
  <si>
    <t>NO</t>
  </si>
  <si>
    <t>CD WHEEL AREAS</t>
  </si>
  <si>
    <t>EMERGING</t>
  </si>
  <si>
    <t>DEVELOPING</t>
  </si>
  <si>
    <t>ESTABLISHED</t>
  </si>
  <si>
    <t>DEVELOPMENT PLANS</t>
  </si>
  <si>
    <t>Progress (R/A/G)</t>
  </si>
  <si>
    <t>PUPIL ACHIEVEMENT AND PROGRESS</t>
  </si>
  <si>
    <t>TEACHING &amp; LEARNING, ASSESSMENT &amp; PLANNING</t>
  </si>
  <si>
    <t>INCLUSION, ENGAGEMENT AND SCHOOL CULTURE</t>
  </si>
  <si>
    <t>STAFF TRAINING AND SUPPORT</t>
  </si>
  <si>
    <t>ENRICHMENT OPPORTUNITIES</t>
  </si>
  <si>
    <t>WHOLE SCHOOL ADVOCACY AND IMPACT</t>
  </si>
  <si>
    <t>HEALTH &amp; WELLBEING</t>
  </si>
  <si>
    <t>COMPETETIVE OPPORTUNITIES</t>
  </si>
  <si>
    <t>SWIMMING</t>
  </si>
  <si>
    <t>SCHOOL SPORT COORDINATOR</t>
  </si>
  <si>
    <t>GOVERNOR RESPONSIBLE FOR PE</t>
  </si>
  <si>
    <t>Item / Project</t>
  </si>
  <si>
    <t>Projected cost</t>
  </si>
  <si>
    <t>Actual Cost</t>
  </si>
  <si>
    <t>Objectives</t>
  </si>
  <si>
    <t>Outcomes / Measuring Impact</t>
  </si>
  <si>
    <t>Sustainability</t>
  </si>
  <si>
    <t>SSP Membership</t>
  </si>
  <si>
    <t>Ongoing support and staff development for long term sustainable benefits</t>
  </si>
  <si>
    <t>SUMMARY</t>
  </si>
  <si>
    <t>TOTAL PREMIUM RECEIVED</t>
  </si>
  <si>
    <t>TOTAL PREMIUM PROJECTED</t>
  </si>
  <si>
    <t>TOTAL PREMIUM SPENT</t>
  </si>
  <si>
    <t>PREMIUM REMAINING</t>
  </si>
  <si>
    <t>CARRY OVER AMOUNT FROM 2018-19</t>
  </si>
  <si>
    <t>?????</t>
  </si>
  <si>
    <t>Total Grant Awarded for 2019-20 (£16,000 + £10/pupil)</t>
  </si>
  <si>
    <t>TOTAL GRANT AVAILABLE 19-20 (Carry over + 19-20 Grant)</t>
  </si>
  <si>
    <t>OFSTED 5 KEY INDICATORS (PE, SPORTS PREMIUM)</t>
  </si>
  <si>
    <t>Links to PE/Sp Prem Wheel</t>
  </si>
  <si>
    <t>2019-20 SWIM DATA</t>
  </si>
  <si>
    <t>% of Y6 Pupils competetnly swimming 25m</t>
  </si>
  <si>
    <t>x%</t>
  </si>
  <si>
    <t>ENGAGE ALL PUPIL IN INCREASED DAILY PHYSICAL ACTIVITY (60mins)</t>
  </si>
  <si>
    <t>INCREASE PROFILE OF PE AS TOOL FOR WHOLE SCHOOL IMPROVEMENT</t>
  </si>
  <si>
    <t>% of Y6 Pupils use a range of strokes effectively</t>
  </si>
  <si>
    <t>y%</t>
  </si>
  <si>
    <t>INCREASE CONFIDENCE/KNOWLEDGE AND SKILLS OF STAFF</t>
  </si>
  <si>
    <t>BROADER EXPERIENCE OF A RANGE OF SPORTS / ACTIVITIES FOR ALL PUPILS</t>
  </si>
  <si>
    <t>% of Y6 pupils perform safe self-rescue in diff water based situations</t>
  </si>
  <si>
    <t>z%</t>
  </si>
  <si>
    <t>INCREASED PARTICIPATION IN COMPETITIVE SPORT</t>
  </si>
  <si>
    <t>LINKED KPIs</t>
  </si>
  <si>
    <t>DATA Tools from SSP to track engagement / Staff audits around confidence and copetence / Learning nutrition data / new sport experiences via SSP / participation data from SSP</t>
  </si>
  <si>
    <t>2019-20 NOTES / ADDITIONAL INFORMATION</t>
  </si>
  <si>
    <t>2020-21 CONSIDERATIONS / IDEAS</t>
  </si>
  <si>
    <t>Plans for 2019-20 : What are the key areas school looking to invest?</t>
  </si>
  <si>
    <t>Apprentices?</t>
  </si>
  <si>
    <t>Status</t>
  </si>
  <si>
    <t>MAT/GROUP</t>
  </si>
  <si>
    <t>2018-2019</t>
  </si>
  <si>
    <t>KITEMARKS 18-19</t>
  </si>
  <si>
    <t>2019-20 FCOs</t>
  </si>
  <si>
    <t>DATE</t>
  </si>
  <si>
    <t>CD WHEEL LOGON</t>
  </si>
  <si>
    <t>URN=</t>
  </si>
  <si>
    <t>WNDSSP</t>
  </si>
  <si>
    <t>USER=</t>
  </si>
  <si>
    <t>PASS=</t>
  </si>
  <si>
    <t>www.cdwheel.co.uk</t>
  </si>
  <si>
    <t>yes</t>
  </si>
  <si>
    <t>PRIMARY PE &amp; SCHOOL SPORT</t>
  </si>
  <si>
    <t>Statement</t>
  </si>
  <si>
    <t>YES</t>
  </si>
  <si>
    <t>%</t>
  </si>
  <si>
    <t>COMMENTS</t>
  </si>
  <si>
    <t>I enjoy teaching PE</t>
  </si>
  <si>
    <t>I feel confident teaching PE</t>
  </si>
  <si>
    <t>I would happily be observed teaching PE</t>
  </si>
  <si>
    <t>I’m confident I teach consistently Good/Outstanding PE Lessons</t>
  </si>
  <si>
    <t>I have been observed and given Feedback about my PE teaching in the past 2 years</t>
  </si>
  <si>
    <t>I feel confident I deliver differentiated PE Lessons which include / challenge ALL learners</t>
  </si>
  <si>
    <t>I am open to receiving support to teach PE Better</t>
  </si>
  <si>
    <t>I am confident I deliver more Physically Active Classroom based lessons</t>
  </si>
  <si>
    <t>I feel confident to;</t>
  </si>
  <si>
    <t>PLAN</t>
  </si>
  <si>
    <t>TEACH</t>
  </si>
  <si>
    <t>ASSESS</t>
  </si>
  <si>
    <t>Fundamental Movement Skills (Phys Literacy) ie realPE</t>
  </si>
  <si>
    <t>Gymnastics</t>
  </si>
  <si>
    <t>Dance</t>
  </si>
  <si>
    <t>Invasion Games  (e.g. football/netball)</t>
  </si>
  <si>
    <t>Striking/Fielding Games (e.g. Cricket/Rounders)</t>
  </si>
  <si>
    <t>Outdoor &amp; Adventurous Activities</t>
  </si>
  <si>
    <t>Net / Wall Games (e.g. Tennis/Volleyball)</t>
  </si>
  <si>
    <t>Athletic Activities (e.g. Athletics)</t>
  </si>
  <si>
    <t>Health related Activities</t>
  </si>
  <si>
    <t>Over the past year, within PE &amp; School Sport I have had experience of;</t>
  </si>
  <si>
    <t>Attending PE related CPD</t>
  </si>
  <si>
    <t xml:space="preserve">Opportunities to Shadow someone else teaching </t>
  </si>
  <si>
    <t>-Having observed someone else I am now more confident/skilled to teach my own lessons?</t>
  </si>
  <si>
    <t>Being Mentored / Supported to improve my PE</t>
  </si>
  <si>
    <t>Self-Assessing my own PE teaching performance</t>
  </si>
  <si>
    <t>Taking children to an External sports event</t>
  </si>
  <si>
    <t>Running a Physical activity club  (breakfast / lunch/after school)</t>
  </si>
  <si>
    <t>Influencing the positive health &amp; well-being of my pupils</t>
  </si>
  <si>
    <t>IDENTIFIED DEVELOPMENT NEEDS</t>
  </si>
  <si>
    <t>Where do you feel you need the most support to improve your delivery of PE lessons</t>
  </si>
  <si>
    <t>What areas of the PE curriculum would you like support for</t>
  </si>
  <si>
    <t>Diff</t>
  </si>
  <si>
    <t>Huge Improvement here</t>
  </si>
  <si>
    <t>Still some work required here this year</t>
  </si>
  <si>
    <t>Need to use LN to build confidence in this area</t>
  </si>
  <si>
    <t>Need continued improvement here</t>
  </si>
  <si>
    <t>Lesson Obs / LN focus</t>
  </si>
  <si>
    <t>Difference</t>
  </si>
  <si>
    <t>Most common Needs Include;      Age specific Planning / Assessment / Differentiation / Challenging most able / Watch others teach</t>
  </si>
  <si>
    <t>Most common Areas for support;     GYM / Dance / Outdoor games planning</t>
  </si>
  <si>
    <t>SCHOOL STAFF AUDIT - 'SCHOOL' - OCT 2019</t>
  </si>
  <si>
    <t>STAFF NAME OCTOBER 2019-20</t>
  </si>
  <si>
    <t>ENJOY TEACHING PE</t>
  </si>
  <si>
    <t>CONFIDENT TO TEACH PE</t>
  </si>
  <si>
    <t>HAPPY TO BE OBSERVED</t>
  </si>
  <si>
    <t>DELIVER CONSISTENLY GOOD+ LESSONS</t>
  </si>
  <si>
    <t>BEEN OBSERVED / GIVEN FEEDBACK (Last 2 yrs)</t>
  </si>
  <si>
    <t>DELIVER DIFFERENTIATED PE - CHALLENGE ALL LEARNERS</t>
  </si>
  <si>
    <t>OPEN TO SUPPORT TO TEACH PE BETTER</t>
  </si>
  <si>
    <t>CONFIDENT I DELIVER PHYSICALLY ACTIVE CLASSSROOM LESSONS</t>
  </si>
  <si>
    <t>ATTENDED PE RELATED CPD (Past 12 months)</t>
  </si>
  <si>
    <t>HAVE SHADOWED SOMEONE DELIVERING PE</t>
  </si>
  <si>
    <t>SHADOWING EXPERIENCE HAS IMPROVED MY CONFIDENCE</t>
  </si>
  <si>
    <t>MENTORED / SUPPORTED TO IMPROVE MY DELIVERY</t>
  </si>
  <si>
    <t>SELF ASSESSING MY OWN TEACHING LEVEL</t>
  </si>
  <si>
    <t>TAKEN PUPILS TO EXTERNAL SPORTS EVENT</t>
  </si>
  <si>
    <t>RUN A CLUB WITH PHYSICAL FOCUS</t>
  </si>
  <si>
    <t>INFLUENCE THE POSITIVE H&amp;WB OF MY PUPILS</t>
  </si>
  <si>
    <t>ROSECROFT PRIMARY SCHOOL</t>
  </si>
  <si>
    <t>Richard Leather</t>
  </si>
  <si>
    <t>ROSECROFT - DEC2019</t>
  </si>
  <si>
    <t>RICHARD LEATHER</t>
  </si>
  <si>
    <t>r</t>
  </si>
  <si>
    <t>g</t>
  </si>
  <si>
    <t>a</t>
  </si>
  <si>
    <t>Need data from prvs swim group to identify scale of challenge ahead</t>
  </si>
  <si>
    <t>quinnie22@hotmail.co.uk</t>
  </si>
  <si>
    <t>GOOD</t>
  </si>
  <si>
    <t>Community</t>
  </si>
  <si>
    <t>n/a</t>
  </si>
  <si>
    <t>Temporary -Rosemary Birch</t>
  </si>
  <si>
    <t>N/A</t>
  </si>
  <si>
    <t>no</t>
  </si>
  <si>
    <t>Need to complete Staff audits and return to SSP for reporting</t>
  </si>
  <si>
    <t>Need date to run LN Legacy session and then beaseline all staff for LN scoring</t>
  </si>
  <si>
    <t>Need date in diary for LESSON OBS Half day as part of legacy to support RL using LN to moderate Self assessment scoring</t>
  </si>
  <si>
    <t>Consider some informal Obs of PE following these Self assessments</t>
  </si>
  <si>
    <t>RL to complete PE VISION for Rosecroft as part of bigger picture Subject leadership (Deep Dive)</t>
  </si>
  <si>
    <t>Consider SSP led leadership support for playground activity and virtual competitions</t>
  </si>
  <si>
    <t>Complete staff audit and then create dev plan for support</t>
  </si>
  <si>
    <t>Set up meet with Annie following baselines to identify support needs (LEGACY)</t>
  </si>
  <si>
    <t>Leadership training opps?</t>
  </si>
  <si>
    <t>Adopt SSO provided Finance plan to use to manage Sport Premium Budget - ongoing mgt of budget/reporting</t>
  </si>
  <si>
    <t>Comp policy to be completed - RMC to send example to work from</t>
  </si>
  <si>
    <t>(Discounted from £1500 as joint Legacy purchase) provision of Events/Festivals &amp; competitions as well as significant programme of CPD opportunities for all staff - including bespoke PE support for Subject leader and the School overal</t>
  </si>
  <si>
    <t>REAL LEGACY</t>
  </si>
  <si>
    <t>2 year bespoke support package from CreateDevelopment for continuous CPS around realPe/Gym/Leaders and Play</t>
  </si>
  <si>
    <t>Measurable increased confidence in staff teaching PE alongside Increased Competence / Quality - along with additional opportunities provided for all pupils</t>
  </si>
  <si>
    <t>RosecroftPrimary</t>
  </si>
  <si>
    <t>Rosecroft1</t>
  </si>
  <si>
    <t>ROSECROFT PRIMARY SCHOOL AUDIT (JAN20)</t>
  </si>
  <si>
    <t>Good start point</t>
  </si>
  <si>
    <t>Needs to be addressed (legacy will sort this)</t>
  </si>
  <si>
    <t>Legacy culture will change this</t>
  </si>
  <si>
    <t>Learning Nutrition support</t>
  </si>
  <si>
    <t>Lesson Obs support for PESL</t>
  </si>
  <si>
    <t>Easily addressed</t>
  </si>
  <si>
    <t>realPE Trng clearly had positive impact</t>
  </si>
  <si>
    <t>GYM covered via legacy</t>
  </si>
  <si>
    <t>Dance - Needs to be looked at</t>
  </si>
  <si>
    <t xml:space="preserve">Sport based activity very low </t>
  </si>
  <si>
    <t>Positive (mainly due to realPE last year)</t>
  </si>
  <si>
    <t>Possible solution - part of Learning nutrition culture</t>
  </si>
  <si>
    <t>Will change with Subj Ldr support here</t>
  </si>
  <si>
    <t>Learning nutrition to be introduced</t>
  </si>
  <si>
    <t>AREA FOR IMPROVEMENT (School politics allowing)</t>
  </si>
  <si>
    <t>As above</t>
  </si>
  <si>
    <t>Most common Needs Include;     Sport based support / Delivery / Differentiation / Consistency / Assessment / Dkill Development / Pace/ converting skills into games</t>
  </si>
  <si>
    <t xml:space="preserve">Most common Areas for support;   Gym  Dance Invasion Games </t>
  </si>
  <si>
    <t>CARRY OVER AMOUNT FROM 2019-20</t>
  </si>
  <si>
    <t>Total Grant Awarded for 2020-21 (£16,000 + £10/pupil)</t>
  </si>
  <si>
    <t>TOTAL GRANT AVAILABLE 20-21 (Carry over + 20-21 Grant)</t>
  </si>
  <si>
    <t>2020-21 Considerations</t>
  </si>
  <si>
    <t>2021-22 FORWARD THINKING</t>
  </si>
  <si>
    <t xml:space="preserve">Attleborough Cluster Sports Partnership </t>
  </si>
  <si>
    <t>To provide  formal competitions throughout the year in a range of activities offered to different year groups</t>
  </si>
  <si>
    <t xml:space="preserve">Attended a football competition for boys and girls.  A year 3 class attended a gym day at the high school where they could use their equipment.
We attended a football competition for boys and girls. Also a year 3 class attended a gymnastics day at the high school where they could use their equipment.
</t>
  </si>
  <si>
    <t>After school club EQT/RES</t>
  </si>
  <si>
    <t xml:space="preserve">Extra-curricular clubs offered to pupils at no cost. This develops skills, knowledge and understanding and raises self-esteem. </t>
  </si>
  <si>
    <t>Maintenance, lease and insurance of minibus.</t>
  </si>
  <si>
    <t>Pupils able to travel to a range of activities, competitive and non-competitive.</t>
  </si>
  <si>
    <t>This had a significant impact as the clubs had all the resources needed to run properly.</t>
  </si>
  <si>
    <t>1, 2, 3, 4, 5</t>
  </si>
  <si>
    <t>4, 5</t>
  </si>
  <si>
    <t>2, 4, 5</t>
  </si>
  <si>
    <t>This has been fantastic as our sports teams have been able to enter numerous events that we previously couldn’t have done.</t>
  </si>
  <si>
    <t>Employ Premier Sport to run extra curricular clubs</t>
  </si>
  <si>
    <t>To increase physical activity at lunchtimes. Provide them with high quality instruction to enable them to build skills or improve current skills.</t>
  </si>
  <si>
    <t>Did not happen because of Covid-19.</t>
  </si>
  <si>
    <t>1, 4, 5</t>
  </si>
  <si>
    <t xml:space="preserve">Increase participation of girls in Lower key stage 2 in sports clubs </t>
  </si>
  <si>
    <t>1,4,5</t>
  </si>
  <si>
    <t>Lunchtime club – targeting pupils not normally active at lunchtime</t>
  </si>
  <si>
    <t>Most pupils will be active, leading to healthier lifestyles and reducing obesity.</t>
  </si>
  <si>
    <t xml:space="preserve">Premier sports ran some great clubs at lunchtime. The girl’s football club was a huge success with at least 10 regular attendees </t>
  </si>
  <si>
    <t>Construction of a KS2 Trim Trail</t>
  </si>
  <si>
    <t xml:space="preserve">To provide our children with a variety of physical challenges to develop balance, climbing confidence, upper and lower body strength. </t>
  </si>
  <si>
    <t>1,2,3</t>
  </si>
  <si>
    <t>Did not happen because of Covid-19. It is now being planned for the upcoming academic year.</t>
  </si>
  <si>
    <t xml:space="preserve"> Up-skilling them to organise activities raising physical output for all pupils. </t>
  </si>
  <si>
    <t>Establishing more structured active playtimes by employing an instructor to work with mid-day supervisors.</t>
  </si>
  <si>
    <t>1,2</t>
  </si>
  <si>
    <t>After school clubs can continue to run properly.</t>
  </si>
  <si>
    <t>Pupils continue to be exposed to competitive sport and are exposed to a broader range of sports.</t>
  </si>
  <si>
    <t>Pupils continue to be involved in competitive sport and are exposed to a broader range of sports.</t>
  </si>
  <si>
    <t xml:space="preserve">Attleborough Cluster Sports Partnership 
(If it is still going ahead)
</t>
  </si>
  <si>
    <t>Employ external companies to provide specialist curriculum coaching.</t>
  </si>
  <si>
    <t>To provide sport specific coaching e.g. The LTA providing tennis coaching.</t>
  </si>
  <si>
    <t xml:space="preserve">Resources for after school clubs </t>
  </si>
  <si>
    <t>ENGAGE ALL PUPILS IN INCREASED DAILY PHYSICAL ACTIVITY (60mins)</t>
  </si>
  <si>
    <t>2 , 3 , 4 , 5</t>
  </si>
  <si>
    <t>1 , 2 , 3 ,4 , 5</t>
  </si>
  <si>
    <t>1 , 2 , 3 , 4, 5</t>
  </si>
  <si>
    <t>1 , 2 , 3 , 4 , 5</t>
  </si>
  <si>
    <t>Employ a TA (Nic Harkin) to run after school football clubs for boys and girls</t>
  </si>
  <si>
    <t>X2 £330</t>
  </si>
  <si>
    <t>2, 4 , 5</t>
  </si>
  <si>
    <t>DATA Tools from SSP to track engagement / Staff audits around confidence and competence / Learning nutrition data / new sport experiences via SSP / participation data from SSP</t>
  </si>
  <si>
    <t>SUSTAINABILITY - Exit routes? Are the kids now more active /engaged than before?</t>
  </si>
  <si>
    <t>(Discounted from as  joint Legacy purchase) provision of Events/Festivals &amp; competitions as well as significant programme of CPD opportunities for all staff - including bespoke PE support for Subject leader and the School overal</t>
  </si>
  <si>
    <t>Long term staff development and confidence to teach HQPE / More engaged learners</t>
  </si>
  <si>
    <t>Covid</t>
  </si>
  <si>
    <t>1, 2, 3</t>
  </si>
  <si>
    <t>Due to be installed August/September</t>
  </si>
  <si>
    <t>Provides an always available area for children to continually develop balance, climbing confidence and strength.in a safe space.</t>
  </si>
  <si>
    <t>Discuss with APS about play leaders and what other things they have introduced that have had a good impact.</t>
  </si>
  <si>
    <t>2020-21 SWIM DATA</t>
  </si>
  <si>
    <t>78.95% of Y6 Pupils competently swimming 25m</t>
  </si>
  <si>
    <t>Rebecca Frost</t>
  </si>
  <si>
    <t xml:space="preserve">5390 projected last year not spent PLUS 2020 underspend </t>
  </si>
  <si>
    <t>0% of Y6 Pupils use a range of strokes effectively</t>
  </si>
  <si>
    <t>0% of Y6 pupils perform safe self-rescue in diff water based situations</t>
  </si>
  <si>
    <t>Plans for 2020-21 : What are the key areas school looking to invest?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</si>
</sst>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164" formatCode="&quot;£&quot;#,##0"/>
    <numFmt numFmtId="165" formatCode="&quot;£&quot;#,##0.0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.45"/>
      <color rgb="FF3C3C3B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mbria"/>
      <family val="1"/>
    </font>
    <font>
      <sz val="20"/>
      <color theme="1"/>
      <name val="Calibri"/>
      <family val="2"/>
      <scheme val="minor"/>
    </font>
    <font>
      <b/>
      <sz val="16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i/>
      <sz val="14"/>
      <color theme="1"/>
      <name val="Calibri"/>
      <family val="2"/>
    </font>
    <font>
      <sz val="8"/>
      <color theme="1"/>
      <name val="Cambria"/>
      <family val="1"/>
    </font>
    <font>
      <b/>
      <sz val="14"/>
      <color theme="1"/>
      <name val="Calibri"/>
      <family val="2"/>
    </font>
    <font>
      <sz val="10"/>
      <color theme="1"/>
      <name val="Cambria"/>
      <family val="1"/>
    </font>
    <font>
      <sz val="12"/>
      <color theme="1"/>
      <name val="Calibri"/>
      <family val="2"/>
    </font>
    <font>
      <sz val="16"/>
      <color theme="1"/>
      <name val="Cambria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6"/>
      <color theme="1"/>
      <name val="Calibri Light"/>
      <family val="2"/>
    </font>
    <font>
      <sz val="16"/>
      <name val="Calibri Light"/>
      <family val="2"/>
    </font>
    <font>
      <b/>
      <sz val="16"/>
      <name val="Calibri Light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FD3D2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0504D"/>
      </left>
      <right style="medium">
        <color rgb="FFC0504D"/>
      </right>
      <top style="medium">
        <color rgb="FFC0504D"/>
      </top>
      <bottom style="thick">
        <color rgb="FFC0504D"/>
      </bottom>
      <diagonal/>
    </border>
    <border>
      <left style="medium">
        <color rgb="FFC0504D"/>
      </left>
      <right/>
      <top style="medium">
        <color rgb="FFC0504D"/>
      </top>
      <bottom style="thick">
        <color rgb="FFC0504D"/>
      </bottom>
      <diagonal/>
    </border>
    <border>
      <left/>
      <right/>
      <top style="medium">
        <color rgb="FFC0504D"/>
      </top>
      <bottom style="thick">
        <color rgb="FFC0504D"/>
      </bottom>
      <diagonal/>
    </border>
    <border>
      <left/>
      <right style="medium">
        <color rgb="FFC0504D"/>
      </right>
      <top style="medium">
        <color rgb="FFC0504D"/>
      </top>
      <bottom style="thick">
        <color rgb="FFC0504D"/>
      </bottom>
      <diagonal/>
    </border>
    <border>
      <left style="medium">
        <color rgb="FFC0504D"/>
      </left>
      <right/>
      <top style="medium">
        <color rgb="FFC0504D"/>
      </top>
      <bottom style="medium">
        <color rgb="FFC0504D"/>
      </bottom>
      <diagonal/>
    </border>
    <border>
      <left/>
      <right style="medium">
        <color rgb="FFC0504D"/>
      </right>
      <top style="medium">
        <color rgb="FFC0504D"/>
      </top>
      <bottom style="medium">
        <color rgb="FFC0504D"/>
      </bottom>
      <diagonal/>
    </border>
    <border>
      <left style="medium">
        <color rgb="FFC0504D"/>
      </left>
      <right style="medium">
        <color rgb="FFC0504D"/>
      </right>
      <top/>
      <bottom style="medium">
        <color rgb="FFC0504D"/>
      </bottom>
      <diagonal/>
    </border>
    <border>
      <left/>
      <right style="medium">
        <color rgb="FFC0504D"/>
      </right>
      <top/>
      <bottom style="medium">
        <color rgb="FFC0504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thick">
        <color rgb="FF4F81BD"/>
      </bottom>
      <diagonal/>
    </border>
    <border>
      <left/>
      <right style="medium">
        <color rgb="FF4F81BD"/>
      </right>
      <top style="medium">
        <color rgb="FF4F81BD"/>
      </top>
      <bottom style="thick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8064A2"/>
      </left>
      <right/>
      <top/>
      <bottom/>
      <diagonal/>
    </border>
    <border>
      <left style="medium">
        <color rgb="FF8064A2"/>
      </left>
      <right style="medium">
        <color rgb="FF8064A2"/>
      </right>
      <top style="medium">
        <color rgb="FF8064A2"/>
      </top>
      <bottom style="medium">
        <color rgb="FF8064A2"/>
      </bottom>
      <diagonal/>
    </border>
    <border>
      <left style="medium">
        <color rgb="FFC0504D"/>
      </left>
      <right style="medium">
        <color rgb="FFC0504D"/>
      </right>
      <top style="medium">
        <color rgb="FFC0504D"/>
      </top>
      <bottom style="medium">
        <color rgb="FFC0504D"/>
      </bottom>
      <diagonal/>
    </border>
    <border>
      <left/>
      <right/>
      <top style="medium">
        <color rgb="FFC0504D"/>
      </top>
      <bottom style="medium">
        <color rgb="FFC0504D"/>
      </bottom>
      <diagonal/>
    </border>
    <border>
      <left style="medium">
        <color rgb="FF4F81BD"/>
      </left>
      <right style="medium">
        <color rgb="FF4F81BD"/>
      </right>
      <top/>
      <bottom style="thick">
        <color rgb="FF4F81BD"/>
      </bottom>
      <diagonal/>
    </border>
    <border>
      <left/>
      <right style="medium">
        <color rgb="FF4F81BD"/>
      </right>
      <top/>
      <bottom style="thick">
        <color rgb="FF4F81BD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/>
      <top/>
      <bottom/>
      <diagonal/>
    </border>
    <border>
      <left style="thick">
        <color auto="1"/>
      </left>
      <right style="medium">
        <color rgb="FF4F81BD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1" fillId="0" borderId="0" xfId="0" applyFont="1"/>
    <xf numFmtId="0" fontId="8" fillId="0" borderId="0" xfId="0" applyFont="1"/>
    <xf numFmtId="0" fontId="10" fillId="0" borderId="0" xfId="0" applyFont="1"/>
    <xf numFmtId="0" fontId="2" fillId="0" borderId="0" xfId="0" applyFont="1"/>
    <xf numFmtId="164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/>
    </xf>
    <xf numFmtId="0" fontId="9" fillId="0" borderId="0" xfId="0" applyFont="1"/>
    <xf numFmtId="16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/>
    <xf numFmtId="0" fontId="26" fillId="0" borderId="0" xfId="0" applyFont="1"/>
    <xf numFmtId="0" fontId="1" fillId="5" borderId="0" xfId="0" applyFont="1" applyFill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29" fillId="7" borderId="1" xfId="0" applyFont="1" applyFill="1" applyBorder="1" applyAlignment="1">
      <alignment horizontal="center" vertical="center" wrapText="1"/>
    </xf>
    <xf numFmtId="16" fontId="29" fillId="7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6" fillId="0" borderId="42" xfId="0" applyFont="1" applyBorder="1" applyAlignment="1">
      <alignment vertical="center" wrapText="1"/>
    </xf>
    <xf numFmtId="0" fontId="36" fillId="0" borderId="39" xfId="0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/>
    </xf>
    <xf numFmtId="0" fontId="37" fillId="0" borderId="43" xfId="0" applyFont="1" applyBorder="1" applyAlignment="1">
      <alignment vertical="center" wrapText="1"/>
    </xf>
    <xf numFmtId="0" fontId="39" fillId="9" borderId="49" xfId="0" applyFont="1" applyFill="1" applyBorder="1" applyAlignment="1">
      <alignment vertical="center" wrapText="1"/>
    </xf>
    <xf numFmtId="0" fontId="40" fillId="9" borderId="50" xfId="0" applyFont="1" applyFill="1" applyBorder="1" applyAlignment="1">
      <alignment horizontal="center" vertical="center" wrapText="1"/>
    </xf>
    <xf numFmtId="0" fontId="39" fillId="0" borderId="49" xfId="0" applyFont="1" applyBorder="1" applyAlignment="1">
      <alignment vertical="center" wrapText="1"/>
    </xf>
    <xf numFmtId="0" fontId="40" fillId="0" borderId="50" xfId="0" applyFont="1" applyBorder="1" applyAlignment="1">
      <alignment horizontal="center" vertical="center" wrapText="1"/>
    </xf>
    <xf numFmtId="9" fontId="34" fillId="0" borderId="50" xfId="0" applyNumberFormat="1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9" fillId="10" borderId="53" xfId="0" applyFont="1" applyFill="1" applyBorder="1" applyAlignment="1">
      <alignment vertical="center" wrapText="1"/>
    </xf>
    <xf numFmtId="0" fontId="42" fillId="10" borderId="54" xfId="0" applyFont="1" applyFill="1" applyBorder="1" applyAlignment="1">
      <alignment horizontal="center" vertical="center" wrapText="1"/>
    </xf>
    <xf numFmtId="0" fontId="39" fillId="0" borderId="53" xfId="0" applyFont="1" applyBorder="1" applyAlignment="1">
      <alignment vertical="center" wrapText="1"/>
    </xf>
    <xf numFmtId="0" fontId="42" fillId="0" borderId="54" xfId="0" applyFont="1" applyBorder="1" applyAlignment="1">
      <alignment horizontal="center" vertical="center" wrapText="1"/>
    </xf>
    <xf numFmtId="0" fontId="39" fillId="10" borderId="53" xfId="0" applyFont="1" applyFill="1" applyBorder="1" applyAlignment="1">
      <alignment horizontal="right" vertical="center" wrapText="1"/>
    </xf>
    <xf numFmtId="0" fontId="43" fillId="11" borderId="56" xfId="0" applyFont="1" applyFill="1" applyBorder="1" applyAlignment="1">
      <alignment vertical="center" wrapText="1"/>
    </xf>
    <xf numFmtId="0" fontId="43" fillId="0" borderId="56" xfId="0" applyFont="1" applyBorder="1" applyAlignment="1">
      <alignment vertical="center" wrapText="1"/>
    </xf>
    <xf numFmtId="17" fontId="45" fillId="0" borderId="15" xfId="0" applyNumberFormat="1" applyFont="1" applyBorder="1" applyAlignment="1">
      <alignment horizontal="center" vertical="center" wrapText="1"/>
    </xf>
    <xf numFmtId="9" fontId="45" fillId="0" borderId="15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17" fontId="0" fillId="0" borderId="57" xfId="0" applyNumberForma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8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41" fillId="0" borderId="59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17" fontId="45" fillId="0" borderId="42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textRotation="90" wrapText="1"/>
    </xf>
    <xf numFmtId="0" fontId="51" fillId="0" borderId="61" xfId="0" applyFont="1" applyBorder="1" applyAlignment="1">
      <alignment horizontal="center" vertical="center" textRotation="90" wrapText="1"/>
    </xf>
    <xf numFmtId="0" fontId="51" fillId="0" borderId="62" xfId="0" applyFont="1" applyBorder="1" applyAlignment="1">
      <alignment horizontal="center" vertical="center" textRotation="90" wrapText="1"/>
    </xf>
    <xf numFmtId="0" fontId="51" fillId="0" borderId="63" xfId="0" applyFont="1" applyBorder="1" applyAlignment="1">
      <alignment horizontal="center" vertical="center" textRotation="90" wrapText="1"/>
    </xf>
    <xf numFmtId="0" fontId="52" fillId="0" borderId="63" xfId="0" applyFont="1" applyBorder="1" applyAlignment="1">
      <alignment horizontal="center" vertical="center" textRotation="90" wrapText="1"/>
    </xf>
    <xf numFmtId="0" fontId="51" fillId="0" borderId="64" xfId="0" applyFont="1" applyBorder="1" applyAlignment="1">
      <alignment horizontal="center" vertical="center" textRotation="90" wrapText="1"/>
    </xf>
    <xf numFmtId="0" fontId="51" fillId="0" borderId="65" xfId="0" applyFont="1" applyBorder="1" applyAlignment="1">
      <alignment horizontal="center" vertical="center" textRotation="90" wrapText="1"/>
    </xf>
    <xf numFmtId="0" fontId="50" fillId="0" borderId="63" xfId="0" applyFont="1" applyBorder="1" applyAlignment="1">
      <alignment horizontal="center" vertical="center" textRotation="90" wrapText="1"/>
    </xf>
    <xf numFmtId="0" fontId="45" fillId="0" borderId="0" xfId="0" applyFont="1" applyAlignment="1">
      <alignment horizontal="left" vertical="center"/>
    </xf>
    <xf numFmtId="0" fontId="45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" xfId="0" applyFont="1" applyBorder="1"/>
    <xf numFmtId="0" fontId="45" fillId="0" borderId="1" xfId="0" applyFont="1" applyBorder="1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66" xfId="0" applyBorder="1"/>
    <xf numFmtId="9" fontId="34" fillId="0" borderId="50" xfId="0" applyNumberFormat="1" applyFont="1" applyFill="1" applyBorder="1" applyAlignment="1">
      <alignment horizontal="center" vertical="center" wrapText="1"/>
    </xf>
    <xf numFmtId="9" fontId="35" fillId="0" borderId="50" xfId="0" applyNumberFormat="1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vertical="center" wrapText="1"/>
    </xf>
    <xf numFmtId="14" fontId="29" fillId="12" borderId="1" xfId="0" applyNumberFormat="1" applyFont="1" applyFill="1" applyBorder="1" applyAlignment="1">
      <alignment horizontal="center" vertical="center" wrapText="1"/>
    </xf>
    <xf numFmtId="16" fontId="29" fillId="12" borderId="1" xfId="0" applyNumberFormat="1" applyFont="1" applyFill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9" fontId="34" fillId="4" borderId="50" xfId="0" applyNumberFormat="1" applyFont="1" applyFill="1" applyBorder="1" applyAlignment="1">
      <alignment horizontal="center" vertical="center" wrapText="1"/>
    </xf>
    <xf numFmtId="9" fontId="35" fillId="0" borderId="50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6" fontId="5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6" fontId="54" fillId="4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29" fillId="12" borderId="2" xfId="0" applyFont="1" applyFill="1" applyBorder="1" applyAlignment="1">
      <alignment horizontal="center" vertical="center" wrapText="1"/>
    </xf>
    <xf numFmtId="0" fontId="29" fillId="12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17" fontId="0" fillId="0" borderId="4" xfId="0" applyNumberFormat="1" applyBorder="1" applyAlignment="1">
      <alignment horizontal="center" vertical="center" wrapText="1"/>
    </xf>
    <xf numFmtId="0" fontId="28" fillId="0" borderId="2" xfId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8" fillId="0" borderId="4" xfId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8" fillId="0" borderId="26" xfId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9" fillId="1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4" fillId="11" borderId="56" xfId="0" applyFont="1" applyFill="1" applyBorder="1" applyAlignment="1">
      <alignment vertical="top" wrapText="1"/>
    </xf>
    <xf numFmtId="0" fontId="9" fillId="0" borderId="56" xfId="0" applyFont="1" applyBorder="1" applyAlignment="1">
      <alignment vertical="top" wrapText="1"/>
    </xf>
    <xf numFmtId="0" fontId="9" fillId="0" borderId="56" xfId="0" applyFont="1" applyBorder="1" applyAlignment="1">
      <alignment wrapText="1"/>
    </xf>
    <xf numFmtId="0" fontId="37" fillId="0" borderId="55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9" xfId="0" applyFont="1" applyBorder="1"/>
    <xf numFmtId="0" fontId="0" fillId="0" borderId="20" xfId="0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0" fillId="0" borderId="23" xfId="0" applyBorder="1"/>
    <xf numFmtId="0" fontId="9" fillId="0" borderId="23" xfId="0" applyFont="1" applyBorder="1"/>
    <xf numFmtId="0" fontId="9" fillId="0" borderId="24" xfId="0" applyFont="1" applyBorder="1"/>
    <xf numFmtId="0" fontId="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9" fillId="0" borderId="16" xfId="0" applyFont="1" applyBorder="1"/>
    <xf numFmtId="0" fontId="0" fillId="0" borderId="17" xfId="0" applyBorder="1"/>
    <xf numFmtId="0" fontId="9" fillId="0" borderId="17" xfId="0" applyFont="1" applyBorder="1"/>
    <xf numFmtId="0" fontId="9" fillId="0" borderId="18" xfId="0" applyFont="1" applyBorder="1"/>
    <xf numFmtId="0" fontId="26" fillId="0" borderId="1" xfId="0" applyFont="1" applyBorder="1"/>
    <xf numFmtId="165" fontId="26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5" borderId="1" xfId="0" applyFont="1" applyFill="1" applyBorder="1"/>
    <xf numFmtId="0" fontId="11" fillId="5" borderId="1" xfId="0" applyFont="1" applyFill="1" applyBorder="1"/>
    <xf numFmtId="0" fontId="2" fillId="5" borderId="12" xfId="0" applyFont="1" applyFill="1" applyBorder="1"/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1" fillId="0" borderId="0" xfId="0" applyFont="1"/>
    <xf numFmtId="0" fontId="16" fillId="0" borderId="0" xfId="0" applyFont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6" fontId="14" fillId="4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right"/>
    </xf>
    <xf numFmtId="0" fontId="33" fillId="6" borderId="1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right"/>
    </xf>
    <xf numFmtId="0" fontId="9" fillId="6" borderId="10" xfId="0" applyFont="1" applyFill="1" applyBorder="1" applyAlignment="1">
      <alignment horizontal="center"/>
    </xf>
    <xf numFmtId="10" fontId="2" fillId="8" borderId="14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612911</xdr:colOff>
      <xdr:row>1</xdr:row>
      <xdr:rowOff>8282</xdr:rowOff>
    </xdr:from>
    <xdr:to>
      <xdr:col>20</xdr:col>
      <xdr:colOff>612911</xdr:colOff>
      <xdr:row>17</xdr:row>
      <xdr:rowOff>187741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02DDD3-8712-4F0E-A967-49AD40F67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5150" y="372717"/>
          <a:ext cx="6129131" cy="56542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325438</xdr:colOff>
      <xdr:row>0</xdr:row>
      <xdr:rowOff>95249</xdr:rowOff>
    </xdr:from>
    <xdr:to>
      <xdr:col>0</xdr:col>
      <xdr:colOff>1143001</xdr:colOff>
      <xdr:row>3</xdr:row>
      <xdr:rowOff>42862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D87841-0B5D-42F6-834A-A53184A00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438" y="95249"/>
          <a:ext cx="817563" cy="8239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841375</xdr:colOff>
      <xdr:row>0</xdr:row>
      <xdr:rowOff>47625</xdr:rowOff>
    </xdr:from>
    <xdr:to>
      <xdr:col>10</xdr:col>
      <xdr:colOff>1152525</xdr:colOff>
      <xdr:row>2</xdr:row>
      <xdr:rowOff>188049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EF870C-A51B-4D2D-B0A5-98D32DE4C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5125" y="47625"/>
          <a:ext cx="6311900" cy="14580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841375</xdr:colOff>
      <xdr:row>0</xdr:row>
      <xdr:rowOff>47625</xdr:rowOff>
    </xdr:from>
    <xdr:to>
      <xdr:col>10</xdr:col>
      <xdr:colOff>1152525</xdr:colOff>
      <xdr:row>2</xdr:row>
      <xdr:rowOff>188049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7C2B68-96F3-4DBB-97F6-D3EDD3491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1000" y="47625"/>
          <a:ext cx="6311900" cy="145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dwheel.co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zoomScaleNormal="100" workbookViewId="0">
      <selection activeCell="G30" sqref="G30"/>
    </sheetView>
  </sheetViews>
  <sheetFormatPr defaultRowHeight="15" x14ac:dyDescent="0.25"/>
  <cols>
    <col min="1" max="3" width="10.5703125" customWidth="1"/>
    <col min="4" max="4" width="11.7109375" customWidth="1"/>
    <col min="5" max="5" width="12.85546875" customWidth="1"/>
    <col min="6" max="8" width="10.5703125" customWidth="1"/>
  </cols>
  <sheetData>
    <row r="1" spans="1:8" ht="15" customHeight="1" x14ac:dyDescent="0.25">
      <c r="A1" s="143" t="s">
        <v>166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46"/>
      <c r="B2" s="147"/>
      <c r="C2" s="147"/>
      <c r="D2" s="147"/>
      <c r="E2" s="147"/>
      <c r="F2" s="147"/>
      <c r="G2" s="147"/>
      <c r="H2" s="148"/>
    </row>
    <row r="3" spans="1:8" x14ac:dyDescent="0.25">
      <c r="A3" s="149"/>
      <c r="B3" s="150"/>
      <c r="C3" s="150"/>
      <c r="D3" s="150"/>
      <c r="E3" s="150"/>
      <c r="F3" s="150"/>
      <c r="G3" s="150"/>
      <c r="H3" s="151"/>
    </row>
    <row r="4" spans="1:8" ht="30" customHeight="1" x14ac:dyDescent="0.25">
      <c r="A4" s="123" t="s">
        <v>0</v>
      </c>
      <c r="B4" s="124"/>
      <c r="C4" s="121" t="s">
        <v>167</v>
      </c>
      <c r="D4" s="122"/>
      <c r="E4" s="123" t="s">
        <v>1</v>
      </c>
      <c r="F4" s="124"/>
      <c r="G4" s="121" t="s">
        <v>178</v>
      </c>
      <c r="H4" s="122"/>
    </row>
    <row r="5" spans="1:8" ht="30" customHeight="1" x14ac:dyDescent="0.25">
      <c r="A5" s="123" t="s">
        <v>2</v>
      </c>
      <c r="B5" s="124"/>
      <c r="C5" s="142" t="s">
        <v>174</v>
      </c>
      <c r="D5" s="122"/>
      <c r="E5" s="142"/>
      <c r="F5" s="122"/>
      <c r="G5" s="121"/>
      <c r="H5" s="122"/>
    </row>
    <row r="6" spans="1:8" ht="30" customHeight="1" x14ac:dyDescent="0.25">
      <c r="A6" s="123" t="s">
        <v>88</v>
      </c>
      <c r="B6" s="124"/>
      <c r="C6" s="121" t="s">
        <v>176</v>
      </c>
      <c r="D6" s="122"/>
      <c r="E6" s="123" t="s">
        <v>89</v>
      </c>
      <c r="F6" s="124"/>
      <c r="G6" s="142" t="s">
        <v>177</v>
      </c>
      <c r="H6" s="152"/>
    </row>
    <row r="7" spans="1:8" ht="15.4" customHeight="1" x14ac:dyDescent="0.25">
      <c r="A7" s="153"/>
      <c r="B7" s="154"/>
      <c r="C7" s="154"/>
      <c r="D7" s="154"/>
      <c r="E7" s="154"/>
      <c r="F7" s="154"/>
      <c r="G7" s="154"/>
      <c r="H7" s="155"/>
    </row>
    <row r="8" spans="1:8" ht="30" customHeight="1" x14ac:dyDescent="0.25">
      <c r="A8" s="123" t="s">
        <v>3</v>
      </c>
      <c r="B8" s="124"/>
      <c r="C8" s="121">
        <v>459</v>
      </c>
      <c r="D8" s="122"/>
      <c r="E8" s="34" t="s">
        <v>13</v>
      </c>
      <c r="F8" s="34" t="s">
        <v>100</v>
      </c>
      <c r="G8" s="34" t="s">
        <v>14</v>
      </c>
      <c r="H8" s="34" t="s">
        <v>100</v>
      </c>
    </row>
    <row r="9" spans="1:8" ht="30" customHeight="1" x14ac:dyDescent="0.25">
      <c r="A9" s="123" t="s">
        <v>8</v>
      </c>
      <c r="B9" s="124"/>
      <c r="C9" s="121" t="s">
        <v>175</v>
      </c>
      <c r="D9" s="122"/>
      <c r="E9" s="123" t="s">
        <v>93</v>
      </c>
      <c r="F9" s="124"/>
      <c r="G9" s="140">
        <v>43344</v>
      </c>
      <c r="H9" s="141"/>
    </row>
    <row r="10" spans="1:8" ht="17.25" customHeight="1" x14ac:dyDescent="0.25">
      <c r="A10" s="137"/>
      <c r="B10" s="138"/>
      <c r="C10" s="138"/>
      <c r="D10" s="138"/>
      <c r="E10" s="138"/>
      <c r="F10" s="138"/>
      <c r="G10" s="138"/>
      <c r="H10" s="139"/>
    </row>
    <row r="11" spans="1:8" ht="20.100000000000001" customHeight="1" x14ac:dyDescent="0.25">
      <c r="A11" s="121" t="s">
        <v>90</v>
      </c>
      <c r="B11" s="125"/>
      <c r="C11" s="125"/>
      <c r="D11" s="125"/>
      <c r="E11" s="125"/>
      <c r="F11" s="125"/>
      <c r="G11" s="125"/>
      <c r="H11" s="122"/>
    </row>
    <row r="12" spans="1:8" ht="20.100000000000001" customHeight="1" x14ac:dyDescent="0.25">
      <c r="A12" s="123" t="s">
        <v>4</v>
      </c>
      <c r="B12" s="124"/>
      <c r="C12" s="121" t="s">
        <v>179</v>
      </c>
      <c r="D12" s="125"/>
      <c r="E12" s="125"/>
      <c r="F12" s="125"/>
      <c r="G12" s="125"/>
      <c r="H12" s="122"/>
    </row>
    <row r="13" spans="1:8" ht="20.100000000000001" customHeight="1" x14ac:dyDescent="0.25">
      <c r="A13" s="123" t="s">
        <v>5</v>
      </c>
      <c r="B13" s="124"/>
      <c r="C13" s="121" t="s">
        <v>179</v>
      </c>
      <c r="D13" s="125"/>
      <c r="E13" s="125"/>
      <c r="F13" s="125"/>
      <c r="G13" s="125"/>
      <c r="H13" s="122"/>
    </row>
    <row r="14" spans="1:8" ht="20.100000000000001" customHeight="1" x14ac:dyDescent="0.25">
      <c r="A14" s="121" t="s">
        <v>91</v>
      </c>
      <c r="B14" s="122"/>
      <c r="C14" s="121" t="s">
        <v>6</v>
      </c>
      <c r="D14" s="122"/>
      <c r="E14" s="37" t="s">
        <v>180</v>
      </c>
      <c r="F14" s="121" t="s">
        <v>7</v>
      </c>
      <c r="G14" s="122"/>
      <c r="H14" s="37" t="s">
        <v>180</v>
      </c>
    </row>
    <row r="15" spans="1:8" ht="15" customHeight="1" x14ac:dyDescent="0.25">
      <c r="A15" s="128"/>
      <c r="B15" s="129"/>
      <c r="C15" s="129"/>
      <c r="D15" s="129"/>
      <c r="E15" s="129"/>
      <c r="F15" s="129"/>
      <c r="G15" s="129"/>
      <c r="H15" s="130"/>
    </row>
    <row r="16" spans="1:8" ht="30" customHeight="1" x14ac:dyDescent="0.25">
      <c r="A16" s="133" t="s">
        <v>92</v>
      </c>
      <c r="B16" s="134"/>
      <c r="C16" s="134"/>
      <c r="D16" s="134"/>
      <c r="E16" s="134"/>
      <c r="F16" s="134"/>
      <c r="G16" s="134"/>
      <c r="H16" s="135"/>
    </row>
    <row r="17" spans="1:8" ht="30" customHeight="1" x14ac:dyDescent="0.25">
      <c r="A17" s="131" t="s">
        <v>9</v>
      </c>
      <c r="B17" s="132"/>
      <c r="C17" s="107" t="s">
        <v>10</v>
      </c>
      <c r="D17" s="109">
        <v>43804</v>
      </c>
      <c r="E17" s="38" t="s">
        <v>11</v>
      </c>
      <c r="F17" s="39"/>
      <c r="G17" s="38" t="s">
        <v>12</v>
      </c>
      <c r="H17" s="39"/>
    </row>
    <row r="18" spans="1:8" ht="30" customHeight="1" x14ac:dyDescent="0.25">
      <c r="A18" s="121"/>
      <c r="B18" s="122"/>
      <c r="C18" s="34"/>
      <c r="D18" s="40"/>
      <c r="E18" s="34"/>
      <c r="F18" s="40"/>
      <c r="G18" s="41"/>
      <c r="H18" s="42"/>
    </row>
    <row r="19" spans="1:8" ht="30" customHeight="1" x14ac:dyDescent="0.25">
      <c r="A19" s="126"/>
      <c r="B19" s="127"/>
      <c r="C19" s="126"/>
      <c r="D19" s="136"/>
      <c r="E19" s="136"/>
      <c r="F19" s="136"/>
      <c r="G19" s="136"/>
      <c r="H19" s="127"/>
    </row>
    <row r="20" spans="1:8" ht="30" customHeight="1" x14ac:dyDescent="0.25">
      <c r="A20" s="126"/>
      <c r="B20" s="127"/>
      <c r="C20" s="126"/>
      <c r="D20" s="136"/>
      <c r="E20" s="136"/>
      <c r="F20" s="136"/>
      <c r="G20" s="136"/>
      <c r="H20" s="127"/>
    </row>
    <row r="21" spans="1:8" ht="30" customHeight="1" x14ac:dyDescent="0.25"/>
    <row r="22" spans="1:8" ht="30" customHeight="1" x14ac:dyDescent="0.25">
      <c r="A22" s="121" t="s">
        <v>32</v>
      </c>
      <c r="B22" s="122"/>
      <c r="C22" s="121"/>
      <c r="D22" s="122"/>
      <c r="E22" s="34" t="s">
        <v>31</v>
      </c>
      <c r="F22" s="34" t="s">
        <v>180</v>
      </c>
      <c r="G22" s="34"/>
      <c r="H22" s="34" t="s">
        <v>33</v>
      </c>
    </row>
    <row r="23" spans="1:8" ht="20.100000000000001" customHeight="1" x14ac:dyDescent="0.25">
      <c r="A23" s="121"/>
      <c r="B23" s="122"/>
      <c r="C23" s="121"/>
      <c r="D23" s="122"/>
      <c r="E23" s="1"/>
      <c r="F23" s="121"/>
      <c r="G23" s="122"/>
      <c r="H23" s="1"/>
    </row>
    <row r="24" spans="1:8" ht="13.9" customHeight="1" x14ac:dyDescent="0.25">
      <c r="A24" s="138"/>
      <c r="B24" s="138"/>
      <c r="C24" s="138"/>
      <c r="D24" s="138"/>
      <c r="E24" s="138"/>
      <c r="F24" s="138"/>
      <c r="G24" s="138"/>
      <c r="H24" s="138"/>
    </row>
    <row r="25" spans="1:8" ht="30" customHeight="1" thickBot="1" x14ac:dyDescent="0.3">
      <c r="A25" s="159" t="s">
        <v>15</v>
      </c>
      <c r="B25" s="160"/>
      <c r="C25" s="160"/>
      <c r="D25" s="160"/>
      <c r="E25" s="160"/>
      <c r="F25" s="160"/>
      <c r="G25" s="160"/>
      <c r="H25" s="161"/>
    </row>
    <row r="26" spans="1:8" ht="30" customHeight="1" thickBot="1" x14ac:dyDescent="0.3">
      <c r="A26" s="43" t="s">
        <v>94</v>
      </c>
      <c r="B26" s="44" t="s">
        <v>95</v>
      </c>
      <c r="C26" s="44" t="s">
        <v>96</v>
      </c>
      <c r="D26" s="44" t="s">
        <v>97</v>
      </c>
      <c r="E26" s="110" t="s">
        <v>196</v>
      </c>
      <c r="F26" s="45" t="s">
        <v>98</v>
      </c>
      <c r="G26" s="45" t="s">
        <v>197</v>
      </c>
      <c r="H26" s="46"/>
    </row>
    <row r="27" spans="1:8" ht="30" customHeight="1" x14ac:dyDescent="0.25">
      <c r="A27" s="142" t="s">
        <v>99</v>
      </c>
      <c r="B27" s="162"/>
      <c r="C27" s="142"/>
      <c r="D27" s="152"/>
      <c r="E27" s="34"/>
      <c r="F27" s="163"/>
      <c r="G27" s="164"/>
      <c r="H27" s="4"/>
    </row>
    <row r="28" spans="1:8" ht="30" customHeight="1" x14ac:dyDescent="0.25">
      <c r="A28" s="3"/>
      <c r="B28" s="156"/>
      <c r="C28" s="156"/>
      <c r="D28" s="157"/>
      <c r="E28" s="157"/>
      <c r="F28" s="158"/>
      <c r="G28" s="158"/>
      <c r="H28" s="4"/>
    </row>
    <row r="29" spans="1:8" ht="30" customHeight="1" x14ac:dyDescent="0.25">
      <c r="A29" s="3"/>
      <c r="B29" s="35"/>
      <c r="C29" s="35"/>
      <c r="D29" s="35"/>
      <c r="E29" s="35"/>
      <c r="F29" s="35"/>
      <c r="G29" s="35"/>
      <c r="H29" s="4"/>
    </row>
    <row r="30" spans="1:8" ht="30" customHeight="1" x14ac:dyDescent="0.25">
      <c r="A30" s="5"/>
      <c r="B30" s="6"/>
      <c r="C30" s="6"/>
      <c r="D30" s="6"/>
      <c r="E30" s="6"/>
      <c r="F30" s="6"/>
      <c r="G30" s="6"/>
      <c r="H30" s="7"/>
    </row>
    <row r="31" spans="1:8" ht="30" customHeight="1" x14ac:dyDescent="0.25"/>
    <row r="32" spans="1:8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25.15" customHeight="1" x14ac:dyDescent="0.25"/>
    <row r="56" ht="25.15" customHeight="1" x14ac:dyDescent="0.25"/>
    <row r="57" ht="25.15" customHeight="1" x14ac:dyDescent="0.25"/>
    <row r="58" ht="25.15" customHeight="1" x14ac:dyDescent="0.25"/>
    <row r="59" ht="25.15" customHeight="1" x14ac:dyDescent="0.25"/>
    <row r="60" ht="25.15" customHeight="1" x14ac:dyDescent="0.25"/>
    <row r="61" ht="25.15" customHeight="1" x14ac:dyDescent="0.25"/>
    <row r="62" ht="25.15" customHeight="1" x14ac:dyDescent="0.25"/>
    <row r="63" ht="25.15" customHeight="1" x14ac:dyDescent="0.25"/>
    <row r="64" ht="25.15" customHeight="1" x14ac:dyDescent="0.25"/>
    <row r="65" ht="25.15" customHeight="1" x14ac:dyDescent="0.25"/>
    <row r="66" ht="25.15" customHeight="1" x14ac:dyDescent="0.25"/>
    <row r="67" ht="25.15" customHeight="1" x14ac:dyDescent="0.25"/>
    <row r="68" ht="25.15" customHeight="1" x14ac:dyDescent="0.25"/>
    <row r="69" ht="25.15" customHeight="1" x14ac:dyDescent="0.25"/>
    <row r="70" ht="25.15" customHeight="1" x14ac:dyDescent="0.25"/>
    <row r="71" ht="25.15" customHeight="1" x14ac:dyDescent="0.25"/>
    <row r="72" ht="25.15" customHeight="1" x14ac:dyDescent="0.25"/>
    <row r="73" ht="25.15" customHeight="1" x14ac:dyDescent="0.25"/>
    <row r="74" ht="25.15" customHeight="1" x14ac:dyDescent="0.25"/>
    <row r="75" ht="25.15" customHeight="1" x14ac:dyDescent="0.25"/>
    <row r="76" ht="25.15" customHeight="1" x14ac:dyDescent="0.25"/>
    <row r="77" ht="25.15" customHeight="1" x14ac:dyDescent="0.25"/>
    <row r="78" ht="25.15" customHeight="1" x14ac:dyDescent="0.25"/>
    <row r="79" ht="25.15" customHeight="1" x14ac:dyDescent="0.25"/>
    <row r="80" ht="25.15" customHeight="1" x14ac:dyDescent="0.25"/>
    <row r="81" ht="25.15" customHeight="1" x14ac:dyDescent="0.25"/>
    <row r="82" ht="25.15" customHeight="1" x14ac:dyDescent="0.25"/>
    <row r="83" ht="25.15" customHeight="1" x14ac:dyDescent="0.25"/>
    <row r="84" ht="25.15" customHeight="1" x14ac:dyDescent="0.25"/>
    <row r="85" ht="25.15" customHeight="1" x14ac:dyDescent="0.25"/>
    <row r="86" ht="25.15" customHeight="1" x14ac:dyDescent="0.25"/>
    <row r="87" ht="25.15" customHeight="1" x14ac:dyDescent="0.25"/>
    <row r="88" ht="25.15" customHeight="1" x14ac:dyDescent="0.25"/>
    <row r="89" ht="25.15" customHeight="1" x14ac:dyDescent="0.25"/>
    <row r="90" ht="25.15" customHeight="1" x14ac:dyDescent="0.25"/>
    <row r="91" ht="25.15" customHeight="1" x14ac:dyDescent="0.25"/>
    <row r="92" ht="25.15" customHeight="1" x14ac:dyDescent="0.25"/>
    <row r="93" ht="25.15" customHeight="1" x14ac:dyDescent="0.25"/>
    <row r="94" ht="25.15" customHeight="1" x14ac:dyDescent="0.25"/>
    <row r="95" ht="25.15" customHeight="1" x14ac:dyDescent="0.25"/>
    <row r="96" ht="25.15" customHeight="1" x14ac:dyDescent="0.25"/>
    <row r="97" ht="25.15" customHeight="1" x14ac:dyDescent="0.25"/>
    <row r="98" ht="25.15" customHeight="1" x14ac:dyDescent="0.25"/>
    <row r="99" ht="25.15" customHeight="1" x14ac:dyDescent="0.25"/>
    <row r="100" ht="25.15" customHeight="1" x14ac:dyDescent="0.25"/>
    <row r="101" ht="25.15" customHeight="1" x14ac:dyDescent="0.25"/>
    <row r="102" ht="25.15" customHeight="1" x14ac:dyDescent="0.25"/>
    <row r="103" ht="25.15" customHeight="1" x14ac:dyDescent="0.25"/>
    <row r="104" ht="25.15" customHeight="1" x14ac:dyDescent="0.25"/>
    <row r="105" ht="25.15" customHeight="1" x14ac:dyDescent="0.25"/>
    <row r="106" ht="25.15" customHeight="1" x14ac:dyDescent="0.25"/>
    <row r="107" ht="25.15" customHeight="1" x14ac:dyDescent="0.25"/>
    <row r="108" ht="25.15" customHeight="1" x14ac:dyDescent="0.25"/>
  </sheetData>
  <mergeCells count="50">
    <mergeCell ref="B28:C28"/>
    <mergeCell ref="D28:E28"/>
    <mergeCell ref="F28:G28"/>
    <mergeCell ref="A23:B23"/>
    <mergeCell ref="C23:D23"/>
    <mergeCell ref="F23:G23"/>
    <mergeCell ref="A25:H25"/>
    <mergeCell ref="A27:B27"/>
    <mergeCell ref="C27:D27"/>
    <mergeCell ref="F27:G27"/>
    <mergeCell ref="A24:H24"/>
    <mergeCell ref="A6:B6"/>
    <mergeCell ref="C6:D6"/>
    <mergeCell ref="E6:F6"/>
    <mergeCell ref="G6:H6"/>
    <mergeCell ref="A7:H7"/>
    <mergeCell ref="A5:B5"/>
    <mergeCell ref="C5:D5"/>
    <mergeCell ref="E5:F5"/>
    <mergeCell ref="G5:H5"/>
    <mergeCell ref="A1:H3"/>
    <mergeCell ref="A4:B4"/>
    <mergeCell ref="C4:D4"/>
    <mergeCell ref="E4:F4"/>
    <mergeCell ref="G4:H4"/>
    <mergeCell ref="A8:B8"/>
    <mergeCell ref="C8:D8"/>
    <mergeCell ref="A13:B13"/>
    <mergeCell ref="A10:H10"/>
    <mergeCell ref="A9:B9"/>
    <mergeCell ref="C9:D9"/>
    <mergeCell ref="E9:F9"/>
    <mergeCell ref="G9:H9"/>
    <mergeCell ref="A11:H11"/>
    <mergeCell ref="C13:H13"/>
    <mergeCell ref="A22:B22"/>
    <mergeCell ref="A12:B12"/>
    <mergeCell ref="C12:H12"/>
    <mergeCell ref="C22:D22"/>
    <mergeCell ref="A18:B18"/>
    <mergeCell ref="A19:B19"/>
    <mergeCell ref="A15:H15"/>
    <mergeCell ref="A17:B17"/>
    <mergeCell ref="A14:B14"/>
    <mergeCell ref="C14:D14"/>
    <mergeCell ref="F14:G14"/>
    <mergeCell ref="A16:H16"/>
    <mergeCell ref="C19:H19"/>
    <mergeCell ref="A20:B20"/>
    <mergeCell ref="C20:H20"/>
  </mergeCells>
  <conditionalFormatting sqref="E14 H14">
    <cfRule type="containsText" dxfId="32" priority="12" operator="containsText" text="B">
      <formula>NOT(ISERROR(SEARCH("B",E14)))</formula>
    </cfRule>
    <cfRule type="containsText" dxfId="31" priority="13" operator="containsText" text="S">
      <formula>NOT(ISERROR(SEARCH("S",E14)))</formula>
    </cfRule>
    <cfRule type="containsText" dxfId="30" priority="14" operator="containsText" text="G">
      <formula>NOT(ISERROR(SEARCH("G",E14)))</formula>
    </cfRule>
  </conditionalFormatting>
  <conditionalFormatting sqref="F8 H8">
    <cfRule type="containsText" dxfId="29" priority="10" operator="containsText" text="Y">
      <formula>NOT(ISERROR(SEARCH("Y",F8)))</formula>
    </cfRule>
    <cfRule type="containsText" dxfId="28" priority="11" operator="containsText" text="N">
      <formula>NOT(ISERROR(SEARCH("N",F8)))</formula>
    </cfRule>
  </conditionalFormatting>
  <conditionalFormatting sqref="F22 H22">
    <cfRule type="containsText" dxfId="27" priority="8" operator="containsText" text="Y">
      <formula>NOT(ISERROR(SEARCH("Y",F22)))</formula>
    </cfRule>
    <cfRule type="containsText" dxfId="26" priority="9" operator="containsText" text="N">
      <formula>NOT(ISERROR(SEARCH("N",F22)))</formula>
    </cfRule>
  </conditionalFormatting>
  <conditionalFormatting sqref="E23 H23">
    <cfRule type="containsText" dxfId="25" priority="5" operator="containsText" text="B">
      <formula>NOT(ISERROR(SEARCH("B",E23)))</formula>
    </cfRule>
    <cfRule type="containsText" dxfId="24" priority="6" operator="containsText" text="S">
      <formula>NOT(ISERROR(SEARCH("S",E23)))</formula>
    </cfRule>
    <cfRule type="containsText" dxfId="23" priority="7" operator="containsText" text="G">
      <formula>NOT(ISERROR(SEARCH("G",E23)))</formula>
    </cfRule>
  </conditionalFormatting>
  <conditionalFormatting sqref="E14 E23 H14 H23">
    <cfRule type="containsText" dxfId="22" priority="4" operator="containsText" text="N/A">
      <formula>NOT(ISERROR(SEARCH("N/A",E14)))</formula>
    </cfRule>
  </conditionalFormatting>
  <conditionalFormatting sqref="E14 H14 E23 H23">
    <cfRule type="containsText" dxfId="21" priority="3" operator="containsText" text="NO">
      <formula>NOT(ISERROR(SEARCH("NO",E14)))</formula>
    </cfRule>
  </conditionalFormatting>
  <conditionalFormatting sqref="C22:D22">
    <cfRule type="containsText" dxfId="20" priority="1" operator="containsText" text="NO">
      <formula>NOT(ISERROR(SEARCH("NO",C22)))</formula>
    </cfRule>
    <cfRule type="containsText" dxfId="19" priority="2" operator="containsText" text="YES">
      <formula>NOT(ISERROR(SEARCH("YES",C22)))</formula>
    </cfRule>
  </conditionalFormatting>
  <hyperlinks>
    <hyperlink ref="A2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zoomScale="110" zoomScaleNormal="110" workbookViewId="0">
      <selection activeCell="G12" sqref="G12:H12"/>
    </sheetView>
  </sheetViews>
  <sheetFormatPr defaultRowHeight="15" x14ac:dyDescent="0.25"/>
  <cols>
    <col min="1" max="7" width="10.5703125" customWidth="1"/>
    <col min="8" max="8" width="17" customWidth="1"/>
  </cols>
  <sheetData>
    <row r="1" spans="1:8" x14ac:dyDescent="0.25">
      <c r="A1" s="170" t="s">
        <v>166</v>
      </c>
      <c r="B1" s="165"/>
      <c r="C1" s="165"/>
      <c r="D1" s="165"/>
      <c r="E1" s="165"/>
      <c r="F1" s="165"/>
      <c r="G1" s="165"/>
      <c r="H1" s="165"/>
    </row>
    <row r="2" spans="1:8" x14ac:dyDescent="0.25">
      <c r="A2" s="165"/>
      <c r="B2" s="165"/>
      <c r="C2" s="165"/>
      <c r="D2" s="165"/>
      <c r="E2" s="165"/>
      <c r="F2" s="165"/>
      <c r="G2" s="165"/>
      <c r="H2" s="165"/>
    </row>
    <row r="3" spans="1:8" ht="30" customHeight="1" x14ac:dyDescent="0.25">
      <c r="A3" s="172" t="s">
        <v>9</v>
      </c>
      <c r="B3" s="172"/>
      <c r="C3" s="107" t="s">
        <v>10</v>
      </c>
      <c r="D3" s="108">
        <v>44105</v>
      </c>
      <c r="E3" s="2" t="s">
        <v>11</v>
      </c>
      <c r="F3" s="2"/>
      <c r="G3" s="2" t="s">
        <v>12</v>
      </c>
      <c r="H3" s="2"/>
    </row>
    <row r="4" spans="1:8" ht="11.25" customHeight="1" x14ac:dyDescent="0.25">
      <c r="A4" s="171"/>
      <c r="B4" s="158"/>
      <c r="C4" s="158"/>
      <c r="D4" s="158"/>
      <c r="E4" s="158"/>
      <c r="F4" s="158"/>
      <c r="G4" s="158"/>
      <c r="H4" s="158"/>
    </row>
    <row r="5" spans="1:8" ht="20.100000000000001" customHeight="1" x14ac:dyDescent="0.25">
      <c r="A5" s="123" t="s">
        <v>16</v>
      </c>
      <c r="B5" s="166"/>
      <c r="C5" s="166"/>
      <c r="D5" s="166"/>
      <c r="E5" s="166"/>
      <c r="F5" s="166"/>
      <c r="G5" s="166"/>
      <c r="H5" s="124"/>
    </row>
    <row r="6" spans="1:8" ht="30" customHeight="1" x14ac:dyDescent="0.25">
      <c r="A6" s="2" t="s">
        <v>28</v>
      </c>
      <c r="B6" s="8" t="s">
        <v>17</v>
      </c>
      <c r="C6" s="8" t="s">
        <v>18</v>
      </c>
      <c r="D6" s="8" t="s">
        <v>19</v>
      </c>
      <c r="E6" s="8" t="s">
        <v>20</v>
      </c>
      <c r="F6" s="8" t="s">
        <v>21</v>
      </c>
      <c r="G6" s="8" t="s">
        <v>22</v>
      </c>
      <c r="H6" s="8" t="s">
        <v>23</v>
      </c>
    </row>
    <row r="7" spans="1:8" ht="9" customHeight="1" x14ac:dyDescent="0.25">
      <c r="A7" s="167"/>
      <c r="B7" s="168"/>
      <c r="C7" s="168"/>
      <c r="D7" s="168"/>
      <c r="E7" s="168"/>
      <c r="F7" s="168"/>
      <c r="G7" s="168"/>
      <c r="H7" s="169"/>
    </row>
    <row r="8" spans="1:8" ht="30" customHeight="1" x14ac:dyDescent="0.25">
      <c r="A8" s="165" t="s">
        <v>24</v>
      </c>
      <c r="B8" s="165"/>
      <c r="C8" s="165" t="s">
        <v>25</v>
      </c>
      <c r="D8" s="165"/>
      <c r="E8" s="165"/>
      <c r="F8" s="165"/>
      <c r="G8" s="165" t="s">
        <v>26</v>
      </c>
      <c r="H8" s="165"/>
    </row>
    <row r="9" spans="1:8" ht="30" customHeight="1" x14ac:dyDescent="0.25">
      <c r="A9" s="165"/>
      <c r="B9" s="165"/>
      <c r="C9" s="165"/>
      <c r="D9" s="165"/>
      <c r="E9" s="165"/>
      <c r="F9" s="165"/>
      <c r="G9" s="165"/>
      <c r="H9" s="165"/>
    </row>
    <row r="10" spans="1:8" ht="30" customHeight="1" x14ac:dyDescent="0.25">
      <c r="A10" s="165"/>
      <c r="B10" s="165"/>
      <c r="C10" s="165"/>
      <c r="D10" s="165"/>
      <c r="E10" s="165"/>
      <c r="F10" s="165"/>
      <c r="G10" s="165"/>
      <c r="H10" s="165"/>
    </row>
    <row r="11" spans="1:8" ht="30" customHeight="1" x14ac:dyDescent="0.25">
      <c r="A11" s="165"/>
      <c r="B11" s="165"/>
      <c r="C11" s="165"/>
      <c r="D11" s="165"/>
      <c r="E11" s="165"/>
      <c r="F11" s="165"/>
      <c r="G11" s="165"/>
      <c r="H11" s="165"/>
    </row>
    <row r="12" spans="1:8" ht="30" customHeight="1" x14ac:dyDescent="0.25">
      <c r="A12" s="165"/>
      <c r="B12" s="165"/>
      <c r="C12" s="165"/>
      <c r="D12" s="165"/>
      <c r="E12" s="165"/>
      <c r="F12" s="165"/>
      <c r="G12" s="165"/>
      <c r="H12" s="165"/>
    </row>
    <row r="13" spans="1:8" ht="20.100000000000001" customHeight="1" x14ac:dyDescent="0.25">
      <c r="A13" s="123" t="s">
        <v>27</v>
      </c>
      <c r="B13" s="166"/>
      <c r="C13" s="166"/>
      <c r="D13" s="166"/>
      <c r="E13" s="166"/>
      <c r="F13" s="166"/>
      <c r="G13" s="166"/>
      <c r="H13" s="124"/>
    </row>
    <row r="14" spans="1:8" ht="30" customHeight="1" x14ac:dyDescent="0.25">
      <c r="A14" s="2" t="s">
        <v>28</v>
      </c>
      <c r="B14" s="8" t="s">
        <v>17</v>
      </c>
      <c r="C14" s="8" t="s">
        <v>21</v>
      </c>
      <c r="D14" s="8"/>
      <c r="E14" s="8"/>
      <c r="F14" s="8"/>
      <c r="G14" s="8"/>
      <c r="H14" s="8"/>
    </row>
    <row r="15" spans="1:8" ht="20.100000000000001" customHeight="1" x14ac:dyDescent="0.25">
      <c r="A15" s="167"/>
      <c r="B15" s="168"/>
      <c r="C15" s="168"/>
      <c r="D15" s="168"/>
      <c r="E15" s="168"/>
      <c r="F15" s="168"/>
      <c r="G15" s="168"/>
      <c r="H15" s="169"/>
    </row>
    <row r="16" spans="1:8" ht="30" customHeight="1" x14ac:dyDescent="0.25">
      <c r="A16" s="165" t="s">
        <v>24</v>
      </c>
      <c r="B16" s="165"/>
      <c r="C16" s="165" t="s">
        <v>25</v>
      </c>
      <c r="D16" s="165"/>
      <c r="E16" s="165"/>
      <c r="F16" s="165"/>
      <c r="G16" s="165" t="s">
        <v>26</v>
      </c>
      <c r="H16" s="165"/>
    </row>
    <row r="17" spans="1:8" ht="30" customHeight="1" x14ac:dyDescent="0.25">
      <c r="A17" s="165"/>
      <c r="B17" s="165"/>
      <c r="C17" s="165"/>
      <c r="D17" s="165"/>
      <c r="E17" s="165"/>
      <c r="F17" s="165"/>
      <c r="G17" s="165"/>
      <c r="H17" s="165"/>
    </row>
    <row r="18" spans="1:8" ht="30" customHeight="1" x14ac:dyDescent="0.25">
      <c r="A18" s="165"/>
      <c r="B18" s="165"/>
      <c r="C18" s="165"/>
      <c r="D18" s="165"/>
      <c r="E18" s="165"/>
      <c r="F18" s="165"/>
      <c r="G18" s="165"/>
      <c r="H18" s="165"/>
    </row>
    <row r="19" spans="1:8" ht="30" customHeight="1" x14ac:dyDescent="0.25">
      <c r="A19" s="165"/>
      <c r="B19" s="165"/>
      <c r="C19" s="165"/>
      <c r="D19" s="165"/>
      <c r="E19" s="165"/>
      <c r="F19" s="165"/>
      <c r="G19" s="165"/>
      <c r="H19" s="165"/>
    </row>
    <row r="20" spans="1:8" ht="30" customHeight="1" x14ac:dyDescent="0.25">
      <c r="A20" s="165"/>
      <c r="B20" s="165"/>
      <c r="C20" s="165"/>
      <c r="D20" s="165"/>
      <c r="E20" s="165"/>
      <c r="F20" s="165"/>
      <c r="G20" s="165"/>
      <c r="H20" s="165"/>
    </row>
    <row r="21" spans="1:8" ht="20.100000000000001" customHeight="1" x14ac:dyDescent="0.25">
      <c r="A21" s="123" t="s">
        <v>29</v>
      </c>
      <c r="B21" s="166"/>
      <c r="C21" s="166"/>
      <c r="D21" s="166"/>
      <c r="E21" s="166"/>
      <c r="F21" s="166"/>
      <c r="G21" s="166"/>
      <c r="H21" s="124"/>
    </row>
    <row r="22" spans="1:8" ht="30" customHeight="1" x14ac:dyDescent="0.25">
      <c r="A22" s="2" t="s">
        <v>28</v>
      </c>
      <c r="B22" s="8" t="s">
        <v>30</v>
      </c>
      <c r="C22" s="8" t="s">
        <v>21</v>
      </c>
      <c r="D22" s="8"/>
      <c r="E22" s="8"/>
      <c r="F22" s="8"/>
      <c r="G22" s="8"/>
      <c r="H22" s="8"/>
    </row>
    <row r="23" spans="1:8" ht="20.100000000000001" customHeight="1" x14ac:dyDescent="0.25">
      <c r="A23" s="167"/>
      <c r="B23" s="168"/>
      <c r="C23" s="168"/>
      <c r="D23" s="168"/>
      <c r="E23" s="168"/>
      <c r="F23" s="168"/>
      <c r="G23" s="168"/>
      <c r="H23" s="169"/>
    </row>
    <row r="24" spans="1:8" ht="30" customHeight="1" x14ac:dyDescent="0.25">
      <c r="A24" s="165" t="s">
        <v>24</v>
      </c>
      <c r="B24" s="165"/>
      <c r="C24" s="165" t="s">
        <v>25</v>
      </c>
      <c r="D24" s="165"/>
      <c r="E24" s="165"/>
      <c r="F24" s="165"/>
      <c r="G24" s="165" t="s">
        <v>26</v>
      </c>
      <c r="H24" s="165"/>
    </row>
    <row r="25" spans="1:8" ht="30" customHeight="1" x14ac:dyDescent="0.25">
      <c r="A25" s="165"/>
      <c r="B25" s="165"/>
      <c r="C25" s="165"/>
      <c r="D25" s="165"/>
      <c r="E25" s="165"/>
      <c r="F25" s="165"/>
      <c r="G25" s="165"/>
      <c r="H25" s="165"/>
    </row>
    <row r="26" spans="1:8" ht="30" customHeight="1" x14ac:dyDescent="0.25">
      <c r="A26" s="165"/>
      <c r="B26" s="165"/>
      <c r="C26" s="165"/>
      <c r="D26" s="165"/>
      <c r="E26" s="165"/>
      <c r="F26" s="165"/>
      <c r="G26" s="165"/>
      <c r="H26" s="165"/>
    </row>
    <row r="27" spans="1:8" ht="30" customHeight="1" x14ac:dyDescent="0.25">
      <c r="A27" s="165"/>
      <c r="B27" s="165"/>
      <c r="C27" s="165"/>
      <c r="D27" s="165"/>
      <c r="E27" s="165"/>
      <c r="F27" s="165"/>
      <c r="G27" s="165"/>
      <c r="H27" s="165"/>
    </row>
    <row r="28" spans="1:8" ht="30" customHeight="1" x14ac:dyDescent="0.25">
      <c r="A28" s="165"/>
      <c r="B28" s="165"/>
      <c r="C28" s="165"/>
      <c r="D28" s="165"/>
      <c r="E28" s="165"/>
      <c r="F28" s="165"/>
      <c r="G28" s="165"/>
      <c r="H28" s="165"/>
    </row>
    <row r="29" spans="1:8" ht="30" customHeight="1" x14ac:dyDescent="0.25"/>
    <row r="30" spans="1:8" ht="30" customHeight="1" x14ac:dyDescent="0.25"/>
    <row r="31" spans="1:8" ht="30" customHeight="1" x14ac:dyDescent="0.25"/>
    <row r="32" spans="1:8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25.15" customHeight="1" x14ac:dyDescent="0.25"/>
    <row r="40" ht="25.15" customHeight="1" x14ac:dyDescent="0.25"/>
    <row r="41" ht="25.15" customHeight="1" x14ac:dyDescent="0.25"/>
    <row r="42" ht="25.15" customHeight="1" x14ac:dyDescent="0.25"/>
    <row r="43" ht="25.15" customHeight="1" x14ac:dyDescent="0.25"/>
    <row r="44" ht="25.15" customHeight="1" x14ac:dyDescent="0.25"/>
    <row r="45" ht="25.15" customHeight="1" x14ac:dyDescent="0.25"/>
    <row r="46" ht="25.15" customHeight="1" x14ac:dyDescent="0.25"/>
    <row r="47" ht="25.15" customHeight="1" x14ac:dyDescent="0.25"/>
    <row r="48" ht="25.15" customHeight="1" x14ac:dyDescent="0.25"/>
    <row r="49" ht="25.15" customHeight="1" x14ac:dyDescent="0.25"/>
    <row r="50" ht="25.15" customHeight="1" x14ac:dyDescent="0.25"/>
    <row r="51" ht="25.15" customHeight="1" x14ac:dyDescent="0.25"/>
    <row r="52" ht="25.15" customHeight="1" x14ac:dyDescent="0.25"/>
    <row r="53" ht="25.15" customHeight="1" x14ac:dyDescent="0.25"/>
    <row r="54" ht="25.15" customHeight="1" x14ac:dyDescent="0.25"/>
    <row r="55" ht="25.15" customHeight="1" x14ac:dyDescent="0.25"/>
    <row r="56" ht="25.15" customHeight="1" x14ac:dyDescent="0.25"/>
    <row r="57" ht="25.15" customHeight="1" x14ac:dyDescent="0.25"/>
    <row r="58" ht="25.15" customHeight="1" x14ac:dyDescent="0.25"/>
    <row r="59" ht="25.15" customHeight="1" x14ac:dyDescent="0.25"/>
    <row r="60" ht="25.15" customHeight="1" x14ac:dyDescent="0.25"/>
    <row r="61" ht="25.15" customHeight="1" x14ac:dyDescent="0.25"/>
    <row r="62" ht="25.15" customHeight="1" x14ac:dyDescent="0.25"/>
    <row r="63" ht="25.15" customHeight="1" x14ac:dyDescent="0.25"/>
    <row r="64" ht="25.15" customHeight="1" x14ac:dyDescent="0.25"/>
    <row r="65" ht="25.15" customHeight="1" x14ac:dyDescent="0.25"/>
    <row r="66" ht="25.15" customHeight="1" x14ac:dyDescent="0.25"/>
    <row r="67" ht="25.15" customHeight="1" x14ac:dyDescent="0.25"/>
    <row r="68" ht="25.15" customHeight="1" x14ac:dyDescent="0.25"/>
    <row r="69" ht="25.15" customHeight="1" x14ac:dyDescent="0.25"/>
    <row r="70" ht="25.15" customHeight="1" x14ac:dyDescent="0.25"/>
    <row r="71" ht="25.15" customHeight="1" x14ac:dyDescent="0.25"/>
    <row r="72" ht="25.15" customHeight="1" x14ac:dyDescent="0.25"/>
    <row r="73" ht="25.15" customHeight="1" x14ac:dyDescent="0.25"/>
    <row r="74" ht="25.15" customHeight="1" x14ac:dyDescent="0.25"/>
    <row r="75" ht="25.15" customHeight="1" x14ac:dyDescent="0.25"/>
    <row r="76" ht="25.15" customHeight="1" x14ac:dyDescent="0.25"/>
    <row r="77" ht="25.15" customHeight="1" x14ac:dyDescent="0.25"/>
    <row r="78" ht="25.15" customHeight="1" x14ac:dyDescent="0.25"/>
    <row r="79" ht="25.15" customHeight="1" x14ac:dyDescent="0.25"/>
    <row r="80" ht="25.15" customHeight="1" x14ac:dyDescent="0.25"/>
    <row r="81" ht="25.15" customHeight="1" x14ac:dyDescent="0.25"/>
    <row r="82" ht="25.15" customHeight="1" x14ac:dyDescent="0.25"/>
    <row r="83" ht="25.15" customHeight="1" x14ac:dyDescent="0.25"/>
    <row r="84" ht="25.15" customHeight="1" x14ac:dyDescent="0.25"/>
    <row r="85" ht="25.15" customHeight="1" x14ac:dyDescent="0.25"/>
    <row r="86" ht="25.15" customHeight="1" x14ac:dyDescent="0.25"/>
    <row r="87" ht="25.15" customHeight="1" x14ac:dyDescent="0.25"/>
    <row r="88" ht="25.15" customHeight="1" x14ac:dyDescent="0.25"/>
    <row r="89" ht="25.15" customHeight="1" x14ac:dyDescent="0.25"/>
    <row r="90" ht="25.15" customHeight="1" x14ac:dyDescent="0.25"/>
    <row r="91" ht="25.15" customHeight="1" x14ac:dyDescent="0.25"/>
    <row r="92" ht="25.15" customHeight="1" x14ac:dyDescent="0.25"/>
  </sheetData>
  <mergeCells count="54">
    <mergeCell ref="A15:H15"/>
    <mergeCell ref="A11:B11"/>
    <mergeCell ref="A12:B12"/>
    <mergeCell ref="G8:H8"/>
    <mergeCell ref="A1:H2"/>
    <mergeCell ref="A4:H4"/>
    <mergeCell ref="A5:H5"/>
    <mergeCell ref="A7:H7"/>
    <mergeCell ref="A3:B3"/>
    <mergeCell ref="A13:H13"/>
    <mergeCell ref="G11:H11"/>
    <mergeCell ref="G12:H12"/>
    <mergeCell ref="C11:F11"/>
    <mergeCell ref="C12:F12"/>
    <mergeCell ref="G9:H9"/>
    <mergeCell ref="G10:H10"/>
    <mergeCell ref="A8:B8"/>
    <mergeCell ref="A9:B9"/>
    <mergeCell ref="A10:B10"/>
    <mergeCell ref="C8:F8"/>
    <mergeCell ref="C9:F9"/>
    <mergeCell ref="C10:F10"/>
    <mergeCell ref="A16:B16"/>
    <mergeCell ref="C16:F16"/>
    <mergeCell ref="G16:H16"/>
    <mergeCell ref="A17:B17"/>
    <mergeCell ref="C17:F17"/>
    <mergeCell ref="G17:H17"/>
    <mergeCell ref="A24:B24"/>
    <mergeCell ref="C24:F24"/>
    <mergeCell ref="G24:H24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H21"/>
    <mergeCell ref="A23:H23"/>
    <mergeCell ref="A25:B25"/>
    <mergeCell ref="C25:F25"/>
    <mergeCell ref="G25:H25"/>
    <mergeCell ref="A26:B26"/>
    <mergeCell ref="C26:F26"/>
    <mergeCell ref="G26:H26"/>
    <mergeCell ref="A27:B27"/>
    <mergeCell ref="C27:F27"/>
    <mergeCell ref="G27:H27"/>
    <mergeCell ref="A28:B28"/>
    <mergeCell ref="C28:F28"/>
    <mergeCell ref="G28:H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115" zoomScaleNormal="100" zoomScaleSheetLayoutView="115" workbookViewId="0">
      <selection sqref="A1:J1"/>
    </sheetView>
  </sheetViews>
  <sheetFormatPr defaultRowHeight="15" x14ac:dyDescent="0.25"/>
  <cols>
    <col min="1" max="1" width="25.28515625" customWidth="1"/>
    <col min="2" max="4" width="8.5703125" customWidth="1"/>
    <col min="10" max="10" width="7.7109375" style="12" customWidth="1"/>
  </cols>
  <sheetData>
    <row r="1" spans="1:13" ht="28.5" x14ac:dyDescent="0.25">
      <c r="A1" s="180" t="s">
        <v>168</v>
      </c>
      <c r="B1" s="181"/>
      <c r="C1" s="181"/>
      <c r="D1" s="181"/>
      <c r="E1" s="181"/>
      <c r="F1" s="181"/>
      <c r="G1" s="181"/>
      <c r="H1" s="181"/>
      <c r="I1" s="181"/>
      <c r="J1" s="182"/>
    </row>
    <row r="2" spans="1:13" ht="38.25" x14ac:dyDescent="0.25">
      <c r="A2" s="2" t="s">
        <v>34</v>
      </c>
      <c r="B2" s="9" t="s">
        <v>35</v>
      </c>
      <c r="C2" s="9" t="s">
        <v>36</v>
      </c>
      <c r="D2" s="9" t="s">
        <v>37</v>
      </c>
      <c r="E2" s="121" t="s">
        <v>38</v>
      </c>
      <c r="F2" s="125"/>
      <c r="G2" s="125"/>
      <c r="H2" s="125"/>
      <c r="I2" s="125"/>
      <c r="J2" s="10" t="s">
        <v>39</v>
      </c>
    </row>
    <row r="3" spans="1:13" ht="34.5" customHeight="1" x14ac:dyDescent="0.25">
      <c r="A3" s="173" t="s">
        <v>40</v>
      </c>
      <c r="B3" s="165" t="s">
        <v>170</v>
      </c>
      <c r="C3" s="165" t="s">
        <v>170</v>
      </c>
      <c r="D3" s="165"/>
      <c r="E3" s="174" t="s">
        <v>181</v>
      </c>
      <c r="F3" s="175"/>
      <c r="G3" s="175"/>
      <c r="H3" s="175"/>
      <c r="I3" s="176"/>
      <c r="J3" s="11" t="s">
        <v>170</v>
      </c>
      <c r="M3" s="36"/>
    </row>
    <row r="4" spans="1:13" ht="36" customHeight="1" x14ac:dyDescent="0.25">
      <c r="A4" s="173"/>
      <c r="B4" s="165"/>
      <c r="C4" s="165"/>
      <c r="D4" s="165"/>
      <c r="E4" s="174" t="s">
        <v>182</v>
      </c>
      <c r="F4" s="175"/>
      <c r="G4" s="175"/>
      <c r="H4" s="175"/>
      <c r="I4" s="176"/>
      <c r="J4" s="11" t="s">
        <v>170</v>
      </c>
      <c r="M4" s="36"/>
    </row>
    <row r="5" spans="1:13" ht="21" customHeight="1" x14ac:dyDescent="0.25">
      <c r="A5" s="173"/>
      <c r="B5" s="165"/>
      <c r="C5" s="165"/>
      <c r="D5" s="165"/>
      <c r="E5" s="177"/>
      <c r="F5" s="178"/>
      <c r="G5" s="178"/>
      <c r="H5" s="178"/>
      <c r="I5" s="179"/>
      <c r="J5" s="11"/>
    </row>
    <row r="6" spans="1:13" ht="21" customHeight="1" x14ac:dyDescent="0.25">
      <c r="A6" s="173"/>
      <c r="B6" s="165"/>
      <c r="C6" s="165"/>
      <c r="D6" s="165"/>
      <c r="E6" s="174"/>
      <c r="F6" s="175"/>
      <c r="G6" s="175"/>
      <c r="H6" s="175"/>
      <c r="I6" s="176"/>
      <c r="J6" s="11"/>
    </row>
    <row r="7" spans="1:13" ht="38.25" customHeight="1" x14ac:dyDescent="0.25">
      <c r="A7" s="173" t="s">
        <v>41</v>
      </c>
      <c r="B7" s="165" t="s">
        <v>170</v>
      </c>
      <c r="C7" s="165" t="s">
        <v>170</v>
      </c>
      <c r="D7" s="165"/>
      <c r="E7" s="174" t="s">
        <v>183</v>
      </c>
      <c r="F7" s="175"/>
      <c r="G7" s="175"/>
      <c r="H7" s="175"/>
      <c r="I7" s="176"/>
      <c r="J7" s="11"/>
    </row>
    <row r="8" spans="1:13" ht="27" customHeight="1" x14ac:dyDescent="0.25">
      <c r="A8" s="173"/>
      <c r="B8" s="165"/>
      <c r="C8" s="165"/>
      <c r="D8" s="165"/>
      <c r="E8" s="174" t="s">
        <v>184</v>
      </c>
      <c r="F8" s="175"/>
      <c r="G8" s="175"/>
      <c r="H8" s="175"/>
      <c r="I8" s="176"/>
      <c r="J8" s="11"/>
    </row>
    <row r="9" spans="1:13" ht="25.5" customHeight="1" x14ac:dyDescent="0.25">
      <c r="A9" s="173"/>
      <c r="B9" s="165"/>
      <c r="C9" s="165"/>
      <c r="D9" s="165"/>
      <c r="E9" s="174" t="s">
        <v>185</v>
      </c>
      <c r="F9" s="175"/>
      <c r="G9" s="175"/>
      <c r="H9" s="175"/>
      <c r="I9" s="176"/>
      <c r="J9" s="11"/>
    </row>
    <row r="10" spans="1:13" ht="21" customHeight="1" x14ac:dyDescent="0.25">
      <c r="A10" s="173"/>
      <c r="B10" s="165"/>
      <c r="C10" s="165"/>
      <c r="D10" s="165"/>
      <c r="E10" s="174"/>
      <c r="F10" s="175"/>
      <c r="G10" s="175"/>
      <c r="H10" s="175"/>
      <c r="I10" s="176"/>
      <c r="J10" s="11"/>
    </row>
    <row r="11" spans="1:13" ht="24.75" customHeight="1" x14ac:dyDescent="0.25">
      <c r="A11" s="173" t="s">
        <v>42</v>
      </c>
      <c r="B11" s="165" t="s">
        <v>171</v>
      </c>
      <c r="C11" s="165" t="s">
        <v>172</v>
      </c>
      <c r="D11" s="165"/>
      <c r="E11" s="174" t="s">
        <v>186</v>
      </c>
      <c r="F11" s="175"/>
      <c r="G11" s="175"/>
      <c r="H11" s="175"/>
      <c r="I11" s="176"/>
      <c r="J11" s="11"/>
    </row>
    <row r="12" spans="1:13" ht="21" customHeight="1" x14ac:dyDescent="0.25">
      <c r="A12" s="173"/>
      <c r="B12" s="165"/>
      <c r="C12" s="165"/>
      <c r="D12" s="165"/>
      <c r="E12" s="174"/>
      <c r="F12" s="175"/>
      <c r="G12" s="175"/>
      <c r="H12" s="175"/>
      <c r="I12" s="176"/>
      <c r="J12" s="11"/>
    </row>
    <row r="13" spans="1:13" ht="21" customHeight="1" x14ac:dyDescent="0.25">
      <c r="A13" s="173"/>
      <c r="B13" s="165"/>
      <c r="C13" s="165"/>
      <c r="D13" s="165"/>
      <c r="E13" s="174"/>
      <c r="F13" s="175"/>
      <c r="G13" s="175"/>
      <c r="H13" s="175"/>
      <c r="I13" s="176"/>
      <c r="J13" s="11"/>
    </row>
    <row r="14" spans="1:13" ht="21" customHeight="1" x14ac:dyDescent="0.25">
      <c r="A14" s="173"/>
      <c r="B14" s="165"/>
      <c r="C14" s="165"/>
      <c r="D14" s="165"/>
      <c r="E14" s="174"/>
      <c r="F14" s="175"/>
      <c r="G14" s="175"/>
      <c r="H14" s="175"/>
      <c r="I14" s="176"/>
      <c r="J14" s="11"/>
    </row>
    <row r="15" spans="1:13" ht="34.5" customHeight="1" x14ac:dyDescent="0.25">
      <c r="A15" s="173" t="s">
        <v>43</v>
      </c>
      <c r="B15" s="165" t="s">
        <v>171</v>
      </c>
      <c r="C15" s="165" t="s">
        <v>170</v>
      </c>
      <c r="D15" s="165"/>
      <c r="E15" s="177" t="s">
        <v>187</v>
      </c>
      <c r="F15" s="178"/>
      <c r="G15" s="178"/>
      <c r="H15" s="178"/>
      <c r="I15" s="179"/>
      <c r="J15" s="11"/>
    </row>
    <row r="16" spans="1:13" ht="26.25" customHeight="1" x14ac:dyDescent="0.25">
      <c r="A16" s="173"/>
      <c r="B16" s="165"/>
      <c r="C16" s="165"/>
      <c r="D16" s="165"/>
      <c r="E16" s="174" t="s">
        <v>188</v>
      </c>
      <c r="F16" s="175"/>
      <c r="G16" s="175"/>
      <c r="H16" s="175"/>
      <c r="I16" s="176"/>
      <c r="J16" s="11"/>
    </row>
    <row r="17" spans="1:10" ht="21" customHeight="1" x14ac:dyDescent="0.25">
      <c r="A17" s="173"/>
      <c r="B17" s="165"/>
      <c r="C17" s="165"/>
      <c r="D17" s="165"/>
      <c r="E17" s="174"/>
      <c r="F17" s="175"/>
      <c r="G17" s="175"/>
      <c r="H17" s="175"/>
      <c r="I17" s="176"/>
      <c r="J17" s="11"/>
    </row>
    <row r="18" spans="1:10" ht="21" customHeight="1" x14ac:dyDescent="0.25">
      <c r="A18" s="173"/>
      <c r="B18" s="165"/>
      <c r="C18" s="165"/>
      <c r="D18" s="165"/>
      <c r="E18" s="174"/>
      <c r="F18" s="175"/>
      <c r="G18" s="175"/>
      <c r="H18" s="175"/>
      <c r="I18" s="176"/>
      <c r="J18" s="11"/>
    </row>
    <row r="19" spans="1:10" ht="33.75" customHeight="1" x14ac:dyDescent="0.25">
      <c r="A19" s="173" t="s">
        <v>44</v>
      </c>
      <c r="B19" s="165" t="s">
        <v>171</v>
      </c>
      <c r="C19" s="165" t="s">
        <v>172</v>
      </c>
      <c r="D19" s="165"/>
      <c r="E19" s="177" t="s">
        <v>189</v>
      </c>
      <c r="F19" s="178"/>
      <c r="G19" s="178"/>
      <c r="H19" s="178"/>
      <c r="I19" s="179"/>
      <c r="J19" s="11"/>
    </row>
    <row r="20" spans="1:10" ht="21" customHeight="1" x14ac:dyDescent="0.25">
      <c r="A20" s="173"/>
      <c r="B20" s="165"/>
      <c r="C20" s="165"/>
      <c r="D20" s="165"/>
      <c r="E20" s="174"/>
      <c r="F20" s="175"/>
      <c r="G20" s="175"/>
      <c r="H20" s="175"/>
      <c r="I20" s="176"/>
      <c r="J20" s="11"/>
    </row>
    <row r="21" spans="1:10" ht="21" customHeight="1" x14ac:dyDescent="0.25">
      <c r="A21" s="173"/>
      <c r="B21" s="165"/>
      <c r="C21" s="165"/>
      <c r="D21" s="165"/>
      <c r="E21" s="174"/>
      <c r="F21" s="175"/>
      <c r="G21" s="175"/>
      <c r="H21" s="175"/>
      <c r="I21" s="176"/>
      <c r="J21" s="11"/>
    </row>
    <row r="22" spans="1:10" ht="21" customHeight="1" x14ac:dyDescent="0.25">
      <c r="A22" s="173"/>
      <c r="B22" s="165"/>
      <c r="C22" s="165"/>
      <c r="D22" s="165"/>
      <c r="E22" s="174"/>
      <c r="F22" s="175"/>
      <c r="G22" s="175"/>
      <c r="H22" s="175"/>
      <c r="I22" s="176"/>
      <c r="J22" s="11"/>
    </row>
    <row r="23" spans="1:10" ht="33.75" customHeight="1" x14ac:dyDescent="0.25">
      <c r="A23" s="173" t="s">
        <v>45</v>
      </c>
      <c r="B23" s="165" t="s">
        <v>170</v>
      </c>
      <c r="C23" s="165"/>
      <c r="D23" s="165"/>
      <c r="E23" s="174" t="s">
        <v>190</v>
      </c>
      <c r="F23" s="175"/>
      <c r="G23" s="175"/>
      <c r="H23" s="175"/>
      <c r="I23" s="176"/>
      <c r="J23" s="11"/>
    </row>
    <row r="24" spans="1:10" ht="21" customHeight="1" x14ac:dyDescent="0.25">
      <c r="A24" s="173"/>
      <c r="B24" s="165"/>
      <c r="C24" s="165"/>
      <c r="D24" s="165"/>
      <c r="E24" s="174"/>
      <c r="F24" s="175"/>
      <c r="G24" s="175"/>
      <c r="H24" s="175"/>
      <c r="I24" s="176"/>
      <c r="J24" s="11"/>
    </row>
    <row r="25" spans="1:10" ht="33.75" customHeight="1" x14ac:dyDescent="0.25">
      <c r="A25" s="173"/>
      <c r="B25" s="165"/>
      <c r="C25" s="165"/>
      <c r="D25" s="165"/>
      <c r="E25" s="174"/>
      <c r="F25" s="175"/>
      <c r="G25" s="175"/>
      <c r="H25" s="175"/>
      <c r="I25" s="176"/>
      <c r="J25" s="11"/>
    </row>
    <row r="26" spans="1:10" ht="21" customHeight="1" x14ac:dyDescent="0.25">
      <c r="A26" s="173"/>
      <c r="B26" s="165"/>
      <c r="C26" s="165"/>
      <c r="D26" s="165"/>
      <c r="E26" s="174"/>
      <c r="F26" s="175"/>
      <c r="G26" s="175"/>
      <c r="H26" s="175"/>
      <c r="I26" s="176"/>
      <c r="J26" s="11"/>
    </row>
    <row r="27" spans="1:10" ht="21" customHeight="1" x14ac:dyDescent="0.25">
      <c r="A27" s="173" t="s">
        <v>46</v>
      </c>
      <c r="B27" s="165" t="s">
        <v>172</v>
      </c>
      <c r="C27" s="165"/>
      <c r="D27" s="165"/>
      <c r="E27" s="174"/>
      <c r="F27" s="175"/>
      <c r="G27" s="175"/>
      <c r="H27" s="175"/>
      <c r="I27" s="176"/>
      <c r="J27" s="11"/>
    </row>
    <row r="28" spans="1:10" ht="21" customHeight="1" x14ac:dyDescent="0.25">
      <c r="A28" s="173"/>
      <c r="B28" s="165"/>
      <c r="C28" s="165"/>
      <c r="D28" s="165"/>
      <c r="E28" s="174"/>
      <c r="F28" s="175"/>
      <c r="G28" s="175"/>
      <c r="H28" s="175"/>
      <c r="I28" s="176"/>
      <c r="J28" s="11"/>
    </row>
    <row r="29" spans="1:10" ht="21" customHeight="1" x14ac:dyDescent="0.25">
      <c r="A29" s="173"/>
      <c r="B29" s="165"/>
      <c r="C29" s="165"/>
      <c r="D29" s="165"/>
      <c r="E29" s="174"/>
      <c r="F29" s="175"/>
      <c r="G29" s="175"/>
      <c r="H29" s="175"/>
      <c r="I29" s="176"/>
      <c r="J29" s="11"/>
    </row>
    <row r="30" spans="1:10" ht="21" customHeight="1" x14ac:dyDescent="0.25">
      <c r="A30" s="173"/>
      <c r="B30" s="165"/>
      <c r="C30" s="165"/>
      <c r="D30" s="165"/>
      <c r="E30" s="174"/>
      <c r="F30" s="175"/>
      <c r="G30" s="175"/>
      <c r="H30" s="175"/>
      <c r="I30" s="176"/>
      <c r="J30" s="11"/>
    </row>
    <row r="31" spans="1:10" ht="35.25" customHeight="1" x14ac:dyDescent="0.25">
      <c r="A31" s="173" t="s">
        <v>47</v>
      </c>
      <c r="B31" s="165" t="s">
        <v>170</v>
      </c>
      <c r="C31" s="165" t="s">
        <v>171</v>
      </c>
      <c r="D31" s="165"/>
      <c r="E31" s="174" t="s">
        <v>191</v>
      </c>
      <c r="F31" s="175"/>
      <c r="G31" s="175"/>
      <c r="H31" s="175"/>
      <c r="I31" s="176"/>
      <c r="J31" s="11"/>
    </row>
    <row r="32" spans="1:10" ht="21" customHeight="1" x14ac:dyDescent="0.25">
      <c r="A32" s="173"/>
      <c r="B32" s="165"/>
      <c r="C32" s="165"/>
      <c r="D32" s="165"/>
      <c r="E32" s="174"/>
      <c r="F32" s="175"/>
      <c r="G32" s="175"/>
      <c r="H32" s="175"/>
      <c r="I32" s="176"/>
      <c r="J32" s="11"/>
    </row>
    <row r="33" spans="1:10" ht="21" customHeight="1" x14ac:dyDescent="0.25">
      <c r="A33" s="173"/>
      <c r="B33" s="165"/>
      <c r="C33" s="165"/>
      <c r="D33" s="165"/>
      <c r="E33" s="174"/>
      <c r="F33" s="175"/>
      <c r="G33" s="175"/>
      <c r="H33" s="175"/>
      <c r="I33" s="176"/>
      <c r="J33" s="11"/>
    </row>
    <row r="34" spans="1:10" ht="21" customHeight="1" x14ac:dyDescent="0.25">
      <c r="A34" s="173"/>
      <c r="B34" s="165"/>
      <c r="C34" s="165"/>
      <c r="D34" s="165"/>
      <c r="E34" s="174"/>
      <c r="F34" s="175"/>
      <c r="G34" s="175"/>
      <c r="H34" s="175"/>
      <c r="I34" s="176"/>
      <c r="J34" s="11"/>
    </row>
    <row r="35" spans="1:10" ht="27.75" customHeight="1" x14ac:dyDescent="0.25">
      <c r="A35" s="173" t="s">
        <v>48</v>
      </c>
      <c r="B35" s="165" t="s">
        <v>170</v>
      </c>
      <c r="C35" s="165"/>
      <c r="D35" s="165"/>
      <c r="E35" s="174" t="s">
        <v>173</v>
      </c>
      <c r="F35" s="175"/>
      <c r="G35" s="175"/>
      <c r="H35" s="175"/>
      <c r="I35" s="176"/>
      <c r="J35" s="11"/>
    </row>
    <row r="36" spans="1:10" ht="21" customHeight="1" x14ac:dyDescent="0.25">
      <c r="A36" s="173"/>
      <c r="B36" s="165"/>
      <c r="C36" s="165"/>
      <c r="D36" s="165"/>
      <c r="E36" s="174"/>
      <c r="F36" s="175"/>
      <c r="G36" s="175"/>
      <c r="H36" s="175"/>
      <c r="I36" s="176"/>
      <c r="J36" s="11"/>
    </row>
    <row r="37" spans="1:10" ht="21" customHeight="1" x14ac:dyDescent="0.25">
      <c r="A37" s="173"/>
      <c r="B37" s="165"/>
      <c r="C37" s="165"/>
      <c r="D37" s="165"/>
      <c r="E37" s="174"/>
      <c r="F37" s="175"/>
      <c r="G37" s="175"/>
      <c r="H37" s="175"/>
      <c r="I37" s="176"/>
      <c r="J37" s="11"/>
    </row>
    <row r="38" spans="1:10" ht="21" customHeight="1" x14ac:dyDescent="0.25">
      <c r="A38" s="173"/>
      <c r="B38" s="165"/>
      <c r="C38" s="165"/>
      <c r="D38" s="165"/>
      <c r="E38" s="174"/>
      <c r="F38" s="175"/>
      <c r="G38" s="175"/>
      <c r="H38" s="175"/>
      <c r="I38" s="176"/>
      <c r="J38" s="11"/>
    </row>
  </sheetData>
  <mergeCells count="74">
    <mergeCell ref="A1:J1"/>
    <mergeCell ref="E2:I2"/>
    <mergeCell ref="A3:A6"/>
    <mergeCell ref="B3:B6"/>
    <mergeCell ref="C3:C6"/>
    <mergeCell ref="D3:D6"/>
    <mergeCell ref="E3:I3"/>
    <mergeCell ref="E4:I4"/>
    <mergeCell ref="E5:I5"/>
    <mergeCell ref="E6:I6"/>
    <mergeCell ref="A7:A10"/>
    <mergeCell ref="B7:B10"/>
    <mergeCell ref="C7:C10"/>
    <mergeCell ref="D7:D10"/>
    <mergeCell ref="E7:I7"/>
    <mergeCell ref="E8:I8"/>
    <mergeCell ref="E9:I9"/>
    <mergeCell ref="E10:I10"/>
    <mergeCell ref="A11:A14"/>
    <mergeCell ref="B11:B14"/>
    <mergeCell ref="C11:C14"/>
    <mergeCell ref="D11:D14"/>
    <mergeCell ref="E11:I11"/>
    <mergeCell ref="E12:I12"/>
    <mergeCell ref="E13:I13"/>
    <mergeCell ref="E14:I14"/>
    <mergeCell ref="A15:A18"/>
    <mergeCell ref="B15:B18"/>
    <mergeCell ref="C15:C18"/>
    <mergeCell ref="D15:D18"/>
    <mergeCell ref="E15:I15"/>
    <mergeCell ref="E16:I16"/>
    <mergeCell ref="E17:I17"/>
    <mergeCell ref="E18:I18"/>
    <mergeCell ref="A19:A22"/>
    <mergeCell ref="B19:B22"/>
    <mergeCell ref="C19:C22"/>
    <mergeCell ref="D19:D22"/>
    <mergeCell ref="E19:I19"/>
    <mergeCell ref="E20:I20"/>
    <mergeCell ref="E21:I21"/>
    <mergeCell ref="E22:I22"/>
    <mergeCell ref="A23:A26"/>
    <mergeCell ref="B23:B26"/>
    <mergeCell ref="C23:C26"/>
    <mergeCell ref="D23:D26"/>
    <mergeCell ref="E23:I23"/>
    <mergeCell ref="E24:I24"/>
    <mergeCell ref="E25:I25"/>
    <mergeCell ref="E26:I26"/>
    <mergeCell ref="A27:A30"/>
    <mergeCell ref="B27:B30"/>
    <mergeCell ref="C27:C30"/>
    <mergeCell ref="D27:D30"/>
    <mergeCell ref="E27:I27"/>
    <mergeCell ref="E28:I28"/>
    <mergeCell ref="E29:I29"/>
    <mergeCell ref="E30:I30"/>
    <mergeCell ref="A31:A34"/>
    <mergeCell ref="B31:B34"/>
    <mergeCell ref="C31:C34"/>
    <mergeCell ref="D31:D34"/>
    <mergeCell ref="E31:I31"/>
    <mergeCell ref="E32:I32"/>
    <mergeCell ref="E33:I33"/>
    <mergeCell ref="E34:I34"/>
    <mergeCell ref="A35:A38"/>
    <mergeCell ref="B35:B38"/>
    <mergeCell ref="C35:C38"/>
    <mergeCell ref="D35:D38"/>
    <mergeCell ref="E35:I35"/>
    <mergeCell ref="E36:I36"/>
    <mergeCell ref="E37:I37"/>
    <mergeCell ref="E38:I38"/>
  </mergeCells>
  <conditionalFormatting sqref="B3:D38">
    <cfRule type="containsText" dxfId="18" priority="4" operator="containsText" text="g">
      <formula>NOT(ISERROR(SEARCH("g",B3)))</formula>
    </cfRule>
    <cfRule type="containsText" dxfId="17" priority="5" operator="containsText" text="r">
      <formula>NOT(ISERROR(SEARCH("r",B3)))</formula>
    </cfRule>
    <cfRule type="containsText" dxfId="16" priority="6" operator="containsText" text="G">
      <formula>NOT(ISERROR(SEARCH("G",B3)))</formula>
    </cfRule>
    <cfRule type="containsText" dxfId="15" priority="7" operator="containsText" text="A">
      <formula>NOT(ISERROR(SEARCH("A",B3)))</formula>
    </cfRule>
    <cfRule type="containsText" dxfId="14" priority="8" operator="containsText" text="R">
      <formula>NOT(ISERROR(SEARCH("R",B3)))</formula>
    </cfRule>
  </conditionalFormatting>
  <conditionalFormatting sqref="J3:J38">
    <cfRule type="containsText" dxfId="13" priority="1" operator="containsText" text="G">
      <formula>NOT(ISERROR(SEARCH("G",J3)))</formula>
    </cfRule>
    <cfRule type="containsText" dxfId="12" priority="2" operator="containsText" text="A">
      <formula>NOT(ISERROR(SEARCH("A",J3)))</formula>
    </cfRule>
    <cfRule type="containsText" dxfId="11" priority="3" operator="containsText" text="R">
      <formula>NOT(ISERROR(SEARCH("R",J3)))</formula>
    </cfRule>
  </conditionalFormatting>
  <pageMargins left="0.7" right="0.7" top="0.75" bottom="0.75" header="0.3" footer="0.3"/>
  <pageSetup paperSize="9" scale="74" orientation="portrait" r:id="rId1"/>
  <colBreaks count="2" manualBreakCount="2">
    <brk id="10" max="37" man="1"/>
    <brk id="2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0" zoomScale="50" zoomScaleNormal="50" workbookViewId="0">
      <selection activeCell="W11" sqref="W11"/>
    </sheetView>
  </sheetViews>
  <sheetFormatPr defaultRowHeight="15" x14ac:dyDescent="0.25"/>
  <cols>
    <col min="1" max="1" width="58.7109375" customWidth="1"/>
    <col min="2" max="2" width="7.28515625" customWidth="1"/>
    <col min="3" max="3" width="5.5703125" customWidth="1"/>
    <col min="4" max="4" width="13.42578125" customWidth="1"/>
    <col min="5" max="5" width="6" customWidth="1"/>
    <col min="6" max="6" width="5.5703125" customWidth="1"/>
    <col min="7" max="7" width="11.85546875" bestFit="1" customWidth="1"/>
    <col min="8" max="9" width="5.5703125" customWidth="1"/>
    <col min="10" max="10" width="11.85546875" bestFit="1" customWidth="1"/>
  </cols>
  <sheetData>
    <row r="1" spans="1:12" ht="15.75" thickBot="1" x14ac:dyDescent="0.3"/>
    <row r="2" spans="1:12" ht="26.65" customHeight="1" x14ac:dyDescent="0.25">
      <c r="A2" s="186" t="s">
        <v>198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ht="28.9" customHeight="1" thickBot="1" x14ac:dyDescent="0.3">
      <c r="A3" s="189" t="s">
        <v>101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5" spans="1:12" ht="24.95" customHeight="1" x14ac:dyDescent="0.25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4"/>
    </row>
    <row r="6" spans="1:12" ht="24.95" customHeight="1" thickBot="1" x14ac:dyDescent="0.3"/>
    <row r="7" spans="1:12" ht="24.95" customHeight="1" thickBot="1" x14ac:dyDescent="0.3">
      <c r="A7" s="47" t="s">
        <v>102</v>
      </c>
      <c r="B7" s="48" t="s">
        <v>103</v>
      </c>
      <c r="C7" s="48" t="s">
        <v>33</v>
      </c>
      <c r="D7" s="47" t="s">
        <v>104</v>
      </c>
      <c r="E7" s="195" t="s">
        <v>105</v>
      </c>
      <c r="F7" s="196"/>
      <c r="G7" s="196"/>
      <c r="H7" s="196"/>
      <c r="I7" s="196"/>
      <c r="J7" s="196"/>
      <c r="K7" s="196"/>
      <c r="L7" s="197"/>
    </row>
    <row r="8" spans="1:12" ht="35.1" customHeight="1" thickBot="1" x14ac:dyDescent="0.3">
      <c r="A8" s="49" t="s">
        <v>106</v>
      </c>
      <c r="B8" s="50">
        <v>7</v>
      </c>
      <c r="C8" s="50">
        <v>4</v>
      </c>
      <c r="D8" s="51">
        <f>SUM((B8)/(B8+C8))</f>
        <v>0.63636363636363635</v>
      </c>
      <c r="E8" s="183" t="s">
        <v>199</v>
      </c>
      <c r="F8" s="184"/>
      <c r="G8" s="184"/>
      <c r="H8" s="184"/>
      <c r="I8" s="184"/>
      <c r="J8" s="184"/>
      <c r="K8" s="184"/>
      <c r="L8" s="185"/>
    </row>
    <row r="9" spans="1:12" ht="35.1" customHeight="1" thickBot="1" x14ac:dyDescent="0.3">
      <c r="A9" s="49" t="s">
        <v>107</v>
      </c>
      <c r="B9" s="50">
        <v>4</v>
      </c>
      <c r="C9" s="50">
        <v>7</v>
      </c>
      <c r="D9" s="51">
        <f t="shared" ref="D9:D15" si="0">SUM((B9)/(B9+C9))</f>
        <v>0.36363636363636365</v>
      </c>
      <c r="E9" s="183" t="s">
        <v>200</v>
      </c>
      <c r="F9" s="184"/>
      <c r="G9" s="184"/>
      <c r="H9" s="184"/>
      <c r="I9" s="184"/>
      <c r="J9" s="184"/>
      <c r="K9" s="184"/>
      <c r="L9" s="185"/>
    </row>
    <row r="10" spans="1:12" ht="35.1" customHeight="1" thickBot="1" x14ac:dyDescent="0.3">
      <c r="A10" s="49" t="s">
        <v>108</v>
      </c>
      <c r="B10" s="50">
        <v>4</v>
      </c>
      <c r="C10" s="50">
        <v>7</v>
      </c>
      <c r="D10" s="51">
        <f t="shared" si="0"/>
        <v>0.36363636363636365</v>
      </c>
      <c r="E10" s="183" t="s">
        <v>201</v>
      </c>
      <c r="F10" s="184"/>
      <c r="G10" s="184"/>
      <c r="H10" s="184"/>
      <c r="I10" s="184"/>
      <c r="J10" s="184"/>
      <c r="K10" s="184"/>
      <c r="L10" s="185"/>
    </row>
    <row r="11" spans="1:12" ht="35.1" customHeight="1" thickBot="1" x14ac:dyDescent="0.3">
      <c r="A11" s="49" t="s">
        <v>109</v>
      </c>
      <c r="B11" s="50">
        <v>3</v>
      </c>
      <c r="C11" s="50">
        <v>8</v>
      </c>
      <c r="D11" s="51">
        <f t="shared" si="0"/>
        <v>0.27272727272727271</v>
      </c>
      <c r="E11" s="183" t="s">
        <v>202</v>
      </c>
      <c r="F11" s="184"/>
      <c r="G11" s="184"/>
      <c r="H11" s="184"/>
      <c r="I11" s="184"/>
      <c r="J11" s="184"/>
      <c r="K11" s="184"/>
      <c r="L11" s="185"/>
    </row>
    <row r="12" spans="1:12" ht="35.1" customHeight="1" thickBot="1" x14ac:dyDescent="0.3">
      <c r="A12" s="49" t="s">
        <v>110</v>
      </c>
      <c r="B12" s="50">
        <v>2</v>
      </c>
      <c r="C12" s="50">
        <v>9</v>
      </c>
      <c r="D12" s="51">
        <f t="shared" si="0"/>
        <v>0.18181818181818182</v>
      </c>
      <c r="E12" s="183" t="s">
        <v>203</v>
      </c>
      <c r="F12" s="184"/>
      <c r="G12" s="184"/>
      <c r="H12" s="184"/>
      <c r="I12" s="184"/>
      <c r="J12" s="184"/>
      <c r="K12" s="184"/>
      <c r="L12" s="185"/>
    </row>
    <row r="13" spans="1:12" ht="35.1" customHeight="1" thickBot="1" x14ac:dyDescent="0.3">
      <c r="A13" s="49" t="s">
        <v>111</v>
      </c>
      <c r="B13" s="50">
        <v>5</v>
      </c>
      <c r="C13" s="50">
        <v>6</v>
      </c>
      <c r="D13" s="51">
        <f t="shared" si="0"/>
        <v>0.45454545454545453</v>
      </c>
      <c r="E13" s="183" t="s">
        <v>204</v>
      </c>
      <c r="F13" s="184"/>
      <c r="G13" s="184"/>
      <c r="H13" s="184"/>
      <c r="I13" s="184"/>
      <c r="J13" s="184"/>
      <c r="K13" s="184"/>
      <c r="L13" s="185"/>
    </row>
    <row r="14" spans="1:12" ht="35.1" customHeight="1" thickBot="1" x14ac:dyDescent="0.3">
      <c r="A14" s="49" t="s">
        <v>112</v>
      </c>
      <c r="B14" s="50">
        <v>11</v>
      </c>
      <c r="C14" s="50">
        <v>0</v>
      </c>
      <c r="D14" s="51">
        <f t="shared" si="0"/>
        <v>1</v>
      </c>
      <c r="E14" s="183"/>
      <c r="F14" s="184"/>
      <c r="G14" s="184"/>
      <c r="H14" s="184"/>
      <c r="I14" s="184"/>
      <c r="J14" s="184"/>
      <c r="K14" s="184"/>
      <c r="L14" s="185"/>
    </row>
    <row r="15" spans="1:12" ht="35.1" customHeight="1" thickBot="1" x14ac:dyDescent="0.3">
      <c r="A15" s="49" t="s">
        <v>113</v>
      </c>
      <c r="B15" s="50">
        <v>7</v>
      </c>
      <c r="C15" s="50">
        <v>4</v>
      </c>
      <c r="D15" s="51">
        <f t="shared" si="0"/>
        <v>0.63636363636363635</v>
      </c>
      <c r="E15" s="183"/>
      <c r="F15" s="184"/>
      <c r="G15" s="184"/>
      <c r="H15" s="184"/>
      <c r="I15" s="184"/>
      <c r="J15" s="184"/>
      <c r="K15" s="184"/>
      <c r="L15" s="185"/>
    </row>
    <row r="18" spans="1:12" ht="15.75" thickBot="1" x14ac:dyDescent="0.3"/>
    <row r="19" spans="1:12" ht="40.15" customHeight="1" thickBot="1" x14ac:dyDescent="0.3">
      <c r="A19" s="52" t="s">
        <v>114</v>
      </c>
      <c r="B19" s="200" t="s">
        <v>115</v>
      </c>
      <c r="C19" s="201"/>
      <c r="D19" s="202"/>
      <c r="E19" s="203" t="s">
        <v>116</v>
      </c>
      <c r="F19" s="201"/>
      <c r="G19" s="202"/>
      <c r="H19" s="200" t="s">
        <v>117</v>
      </c>
      <c r="I19" s="201"/>
      <c r="J19" s="202"/>
      <c r="K19" s="204" t="s">
        <v>105</v>
      </c>
      <c r="L19" s="205"/>
    </row>
    <row r="20" spans="1:12" ht="32.25" customHeight="1" thickTop="1" thickBot="1" x14ac:dyDescent="0.3">
      <c r="A20" s="53" t="s">
        <v>118</v>
      </c>
      <c r="B20" s="54">
        <v>6</v>
      </c>
      <c r="C20" s="54">
        <v>5</v>
      </c>
      <c r="D20" s="57">
        <f t="shared" ref="D20:D28" si="1">SUM((B20)/(B20+C20))</f>
        <v>0.54545454545454541</v>
      </c>
      <c r="E20" s="54">
        <v>11</v>
      </c>
      <c r="F20" s="54">
        <v>0</v>
      </c>
      <c r="G20" s="57">
        <f t="shared" ref="G20:G28" si="2">SUM((E20)/(E20+F20))</f>
        <v>1</v>
      </c>
      <c r="H20" s="54">
        <v>8</v>
      </c>
      <c r="I20" s="54">
        <v>3</v>
      </c>
      <c r="J20" s="57">
        <f t="shared" ref="J20:J28" si="3">SUM((H20)/(H20+I20))</f>
        <v>0.72727272727272729</v>
      </c>
      <c r="K20" s="198" t="s">
        <v>205</v>
      </c>
      <c r="L20" s="199"/>
    </row>
    <row r="21" spans="1:12" ht="30" customHeight="1" thickBot="1" x14ac:dyDescent="0.3">
      <c r="A21" s="55" t="s">
        <v>119</v>
      </c>
      <c r="B21" s="56">
        <v>3</v>
      </c>
      <c r="C21" s="56">
        <v>8</v>
      </c>
      <c r="D21" s="113">
        <f t="shared" si="1"/>
        <v>0.27272727272727271</v>
      </c>
      <c r="E21" s="56">
        <v>5</v>
      </c>
      <c r="F21" s="56">
        <v>6</v>
      </c>
      <c r="G21" s="57">
        <f t="shared" si="2"/>
        <v>0.45454545454545453</v>
      </c>
      <c r="H21" s="56">
        <v>3</v>
      </c>
      <c r="I21" s="56">
        <v>8</v>
      </c>
      <c r="J21" s="113">
        <f t="shared" si="3"/>
        <v>0.27272727272727271</v>
      </c>
      <c r="K21" s="198" t="s">
        <v>206</v>
      </c>
      <c r="L21" s="199"/>
    </row>
    <row r="22" spans="1:12" ht="30" customHeight="1" thickBot="1" x14ac:dyDescent="0.3">
      <c r="A22" s="53" t="s">
        <v>120</v>
      </c>
      <c r="B22" s="54">
        <v>4</v>
      </c>
      <c r="C22" s="54">
        <v>7</v>
      </c>
      <c r="D22" s="113">
        <f t="shared" si="1"/>
        <v>0.36363636363636365</v>
      </c>
      <c r="E22" s="54">
        <v>5</v>
      </c>
      <c r="F22" s="54">
        <v>6</v>
      </c>
      <c r="G22" s="57">
        <f t="shared" si="2"/>
        <v>0.45454545454545453</v>
      </c>
      <c r="H22" s="54">
        <v>3</v>
      </c>
      <c r="I22" s="54">
        <v>8</v>
      </c>
      <c r="J22" s="113">
        <f t="shared" si="3"/>
        <v>0.27272727272727271</v>
      </c>
      <c r="K22" s="198" t="s">
        <v>207</v>
      </c>
      <c r="L22" s="199"/>
    </row>
    <row r="23" spans="1:12" ht="30" customHeight="1" thickBot="1" x14ac:dyDescent="0.3">
      <c r="A23" s="55" t="s">
        <v>121</v>
      </c>
      <c r="B23" s="56">
        <v>3</v>
      </c>
      <c r="C23" s="56">
        <v>8</v>
      </c>
      <c r="D23" s="113">
        <f t="shared" si="1"/>
        <v>0.27272727272727271</v>
      </c>
      <c r="E23" s="56">
        <v>4</v>
      </c>
      <c r="F23" s="56">
        <v>7</v>
      </c>
      <c r="G23" s="113">
        <f t="shared" si="2"/>
        <v>0.36363636363636365</v>
      </c>
      <c r="H23" s="56">
        <v>2</v>
      </c>
      <c r="I23" s="56">
        <v>9</v>
      </c>
      <c r="J23" s="113">
        <f t="shared" si="3"/>
        <v>0.18181818181818182</v>
      </c>
      <c r="K23" s="198" t="s">
        <v>208</v>
      </c>
      <c r="L23" s="199"/>
    </row>
    <row r="24" spans="1:12" ht="30" customHeight="1" thickBot="1" x14ac:dyDescent="0.3">
      <c r="A24" s="53" t="s">
        <v>122</v>
      </c>
      <c r="B24" s="54">
        <v>4</v>
      </c>
      <c r="C24" s="54">
        <v>7</v>
      </c>
      <c r="D24" s="113">
        <f t="shared" si="1"/>
        <v>0.36363636363636365</v>
      </c>
      <c r="E24" s="54">
        <v>5</v>
      </c>
      <c r="F24" s="54">
        <v>6</v>
      </c>
      <c r="G24" s="57">
        <f t="shared" si="2"/>
        <v>0.45454545454545453</v>
      </c>
      <c r="H24" s="54">
        <v>3</v>
      </c>
      <c r="I24" s="54">
        <v>8</v>
      </c>
      <c r="J24" s="113">
        <f t="shared" si="3"/>
        <v>0.27272727272727271</v>
      </c>
      <c r="K24" s="198"/>
      <c r="L24" s="199"/>
    </row>
    <row r="25" spans="1:12" ht="30" customHeight="1" thickBot="1" x14ac:dyDescent="0.3">
      <c r="A25" s="55" t="s">
        <v>123</v>
      </c>
      <c r="B25" s="56">
        <v>2</v>
      </c>
      <c r="C25" s="56">
        <v>9</v>
      </c>
      <c r="D25" s="113">
        <f t="shared" si="1"/>
        <v>0.18181818181818182</v>
      </c>
      <c r="E25" s="56">
        <v>3</v>
      </c>
      <c r="F25" s="56">
        <v>8</v>
      </c>
      <c r="G25" s="113">
        <f t="shared" si="2"/>
        <v>0.27272727272727271</v>
      </c>
      <c r="H25" s="56">
        <v>1</v>
      </c>
      <c r="I25" s="56">
        <v>10</v>
      </c>
      <c r="J25" s="113">
        <f t="shared" si="3"/>
        <v>9.0909090909090912E-2</v>
      </c>
      <c r="K25" s="198"/>
      <c r="L25" s="199"/>
    </row>
    <row r="26" spans="1:12" ht="30" customHeight="1" thickBot="1" x14ac:dyDescent="0.3">
      <c r="A26" s="53" t="s">
        <v>124</v>
      </c>
      <c r="B26" s="54">
        <v>1</v>
      </c>
      <c r="C26" s="54">
        <v>10</v>
      </c>
      <c r="D26" s="113">
        <f t="shared" si="1"/>
        <v>9.0909090909090912E-2</v>
      </c>
      <c r="E26" s="54">
        <v>3</v>
      </c>
      <c r="F26" s="54">
        <v>8</v>
      </c>
      <c r="G26" s="113">
        <f t="shared" si="2"/>
        <v>0.27272727272727271</v>
      </c>
      <c r="H26" s="54">
        <v>2</v>
      </c>
      <c r="I26" s="54">
        <v>9</v>
      </c>
      <c r="J26" s="113">
        <f t="shared" si="3"/>
        <v>0.18181818181818182</v>
      </c>
      <c r="K26" s="198"/>
      <c r="L26" s="199"/>
    </row>
    <row r="27" spans="1:12" ht="30" customHeight="1" thickBot="1" x14ac:dyDescent="0.3">
      <c r="A27" s="55" t="s">
        <v>125</v>
      </c>
      <c r="B27" s="56">
        <v>6</v>
      </c>
      <c r="C27" s="56">
        <v>5</v>
      </c>
      <c r="D27" s="57">
        <f t="shared" si="1"/>
        <v>0.54545454545454541</v>
      </c>
      <c r="E27" s="56">
        <v>8</v>
      </c>
      <c r="F27" s="56">
        <v>3</v>
      </c>
      <c r="G27" s="57">
        <f t="shared" si="2"/>
        <v>0.72727272727272729</v>
      </c>
      <c r="H27" s="56">
        <v>5</v>
      </c>
      <c r="I27" s="56">
        <v>6</v>
      </c>
      <c r="J27" s="57">
        <f t="shared" si="3"/>
        <v>0.45454545454545453</v>
      </c>
      <c r="K27" s="198"/>
      <c r="L27" s="199"/>
    </row>
    <row r="28" spans="1:12" ht="30" customHeight="1" thickBot="1" x14ac:dyDescent="0.3">
      <c r="A28" s="53" t="s">
        <v>126</v>
      </c>
      <c r="B28" s="54">
        <v>9</v>
      </c>
      <c r="C28" s="54">
        <v>2</v>
      </c>
      <c r="D28" s="57">
        <f t="shared" si="1"/>
        <v>0.81818181818181823</v>
      </c>
      <c r="E28" s="54">
        <v>10</v>
      </c>
      <c r="F28" s="54">
        <v>1</v>
      </c>
      <c r="G28" s="114">
        <f t="shared" si="2"/>
        <v>0.90909090909090906</v>
      </c>
      <c r="H28" s="54">
        <v>7</v>
      </c>
      <c r="I28" s="54">
        <v>4</v>
      </c>
      <c r="J28" s="57">
        <f t="shared" si="3"/>
        <v>0.63636363636363635</v>
      </c>
      <c r="K28" s="198"/>
      <c r="L28" s="199"/>
    </row>
    <row r="29" spans="1:12" ht="47.25" customHeight="1" thickBot="1" x14ac:dyDescent="0.3"/>
    <row r="30" spans="1:12" ht="58.9" customHeight="1" thickBot="1" x14ac:dyDescent="0.3">
      <c r="A30" s="58" t="s">
        <v>127</v>
      </c>
      <c r="B30" s="59" t="s">
        <v>103</v>
      </c>
      <c r="C30" s="59" t="s">
        <v>33</v>
      </c>
      <c r="D30" s="60" t="s">
        <v>104</v>
      </c>
      <c r="E30" s="195" t="s">
        <v>105</v>
      </c>
      <c r="F30" s="196"/>
      <c r="G30" s="196"/>
      <c r="H30" s="196"/>
      <c r="I30" s="196"/>
      <c r="J30" s="196"/>
      <c r="K30" s="196"/>
      <c r="L30" s="197"/>
    </row>
    <row r="31" spans="1:12" ht="30" customHeight="1" thickTop="1" thickBot="1" x14ac:dyDescent="0.3">
      <c r="A31" s="61" t="s">
        <v>128</v>
      </c>
      <c r="B31" s="62">
        <v>10</v>
      </c>
      <c r="C31" s="62">
        <v>1</v>
      </c>
      <c r="D31" s="51">
        <f>SUM((B31)/(B31+C31))</f>
        <v>0.90909090909090906</v>
      </c>
      <c r="E31" s="195" t="s">
        <v>209</v>
      </c>
      <c r="F31" s="196"/>
      <c r="G31" s="196"/>
      <c r="H31" s="196"/>
      <c r="I31" s="196"/>
      <c r="J31" s="196"/>
      <c r="K31" s="196"/>
      <c r="L31" s="197"/>
    </row>
    <row r="32" spans="1:12" ht="30" customHeight="1" thickBot="1" x14ac:dyDescent="0.3">
      <c r="A32" s="63" t="s">
        <v>129</v>
      </c>
      <c r="B32" s="64">
        <v>3</v>
      </c>
      <c r="C32" s="64">
        <v>8</v>
      </c>
      <c r="D32" s="51">
        <f t="shared" ref="D32:D38" si="4">SUM((B32)/(B32+C32))</f>
        <v>0.27272727272727271</v>
      </c>
      <c r="E32" s="195" t="s">
        <v>210</v>
      </c>
      <c r="F32" s="196"/>
      <c r="G32" s="196"/>
      <c r="H32" s="196"/>
      <c r="I32" s="196"/>
      <c r="J32" s="196"/>
      <c r="K32" s="196"/>
      <c r="L32" s="197"/>
    </row>
    <row r="33" spans="1:12" ht="30" customHeight="1" thickBot="1" x14ac:dyDescent="0.3">
      <c r="A33" s="65" t="s">
        <v>130</v>
      </c>
      <c r="B33" s="62">
        <v>3</v>
      </c>
      <c r="C33" s="62">
        <v>2</v>
      </c>
      <c r="D33" s="51">
        <f t="shared" si="4"/>
        <v>0.6</v>
      </c>
      <c r="E33" s="195"/>
      <c r="F33" s="196"/>
      <c r="G33" s="196"/>
      <c r="H33" s="196"/>
      <c r="I33" s="196"/>
      <c r="J33" s="196"/>
      <c r="K33" s="196"/>
      <c r="L33" s="197"/>
    </row>
    <row r="34" spans="1:12" ht="30" customHeight="1" thickBot="1" x14ac:dyDescent="0.3">
      <c r="A34" s="63" t="s">
        <v>131</v>
      </c>
      <c r="B34" s="64">
        <v>4</v>
      </c>
      <c r="C34" s="64">
        <v>7</v>
      </c>
      <c r="D34" s="51">
        <f t="shared" si="4"/>
        <v>0.36363636363636365</v>
      </c>
      <c r="E34" s="195" t="s">
        <v>211</v>
      </c>
      <c r="F34" s="196"/>
      <c r="G34" s="196"/>
      <c r="H34" s="196"/>
      <c r="I34" s="196"/>
      <c r="J34" s="196"/>
      <c r="K34" s="196"/>
      <c r="L34" s="197"/>
    </row>
    <row r="35" spans="1:12" ht="30" customHeight="1" thickBot="1" x14ac:dyDescent="0.3">
      <c r="A35" s="61" t="s">
        <v>132</v>
      </c>
      <c r="B35" s="62">
        <v>4</v>
      </c>
      <c r="C35" s="62">
        <v>7</v>
      </c>
      <c r="D35" s="51">
        <f t="shared" si="4"/>
        <v>0.36363636363636365</v>
      </c>
      <c r="E35" s="195" t="s">
        <v>212</v>
      </c>
      <c r="F35" s="196"/>
      <c r="G35" s="196"/>
      <c r="H35" s="196"/>
      <c r="I35" s="196"/>
      <c r="J35" s="196"/>
      <c r="K35" s="196"/>
      <c r="L35" s="197"/>
    </row>
    <row r="36" spans="1:12" ht="30" customHeight="1" thickBot="1" x14ac:dyDescent="0.3">
      <c r="A36" s="63" t="s">
        <v>133</v>
      </c>
      <c r="B36" s="64">
        <v>1</v>
      </c>
      <c r="C36" s="64">
        <v>10</v>
      </c>
      <c r="D36" s="51">
        <f t="shared" si="4"/>
        <v>9.0909090909090912E-2</v>
      </c>
      <c r="E36" s="195" t="s">
        <v>213</v>
      </c>
      <c r="F36" s="196"/>
      <c r="G36" s="196"/>
      <c r="H36" s="196"/>
      <c r="I36" s="196"/>
      <c r="J36" s="196"/>
      <c r="K36" s="196"/>
      <c r="L36" s="197"/>
    </row>
    <row r="37" spans="1:12" ht="30" customHeight="1" thickBot="1" x14ac:dyDescent="0.3">
      <c r="A37" s="61" t="s">
        <v>134</v>
      </c>
      <c r="B37" s="62">
        <v>1</v>
      </c>
      <c r="C37" s="62">
        <v>10</v>
      </c>
      <c r="D37" s="51">
        <f t="shared" si="4"/>
        <v>9.0909090909090912E-2</v>
      </c>
      <c r="E37" s="195" t="s">
        <v>214</v>
      </c>
      <c r="F37" s="196"/>
      <c r="G37" s="196"/>
      <c r="H37" s="196"/>
      <c r="I37" s="196"/>
      <c r="J37" s="196"/>
      <c r="K37" s="196"/>
      <c r="L37" s="197"/>
    </row>
    <row r="38" spans="1:12" ht="30" customHeight="1" thickBot="1" x14ac:dyDescent="0.3">
      <c r="A38" s="63" t="s">
        <v>135</v>
      </c>
      <c r="B38" s="64">
        <v>10</v>
      </c>
      <c r="C38" s="64">
        <v>1</v>
      </c>
      <c r="D38" s="51">
        <f t="shared" si="4"/>
        <v>0.90909090909090906</v>
      </c>
      <c r="E38" s="195"/>
      <c r="F38" s="196"/>
      <c r="G38" s="196"/>
      <c r="H38" s="196"/>
      <c r="I38" s="196"/>
      <c r="J38" s="196"/>
      <c r="K38" s="196"/>
      <c r="L38" s="197"/>
    </row>
    <row r="40" spans="1:12" ht="24" thickBot="1" x14ac:dyDescent="0.3">
      <c r="A40" s="209" t="s">
        <v>136</v>
      </c>
      <c r="B40" s="210"/>
      <c r="C40" s="211"/>
      <c r="D40" s="211"/>
      <c r="E40" s="211"/>
      <c r="F40" s="211"/>
      <c r="G40" s="211"/>
      <c r="H40" s="211"/>
      <c r="I40" s="211"/>
      <c r="J40" s="211"/>
      <c r="K40" s="211"/>
      <c r="L40" s="211"/>
    </row>
    <row r="41" spans="1:12" ht="70.150000000000006" customHeight="1" thickBot="1" x14ac:dyDescent="0.4">
      <c r="A41" s="66" t="s">
        <v>137</v>
      </c>
      <c r="B41" s="206" t="s">
        <v>215</v>
      </c>
      <c r="C41" s="207"/>
      <c r="D41" s="207"/>
      <c r="E41" s="207"/>
      <c r="F41" s="208"/>
      <c r="G41" s="208"/>
      <c r="H41" s="208"/>
      <c r="I41" s="208"/>
      <c r="J41" s="208"/>
      <c r="K41" s="208"/>
      <c r="L41" s="208"/>
    </row>
    <row r="42" spans="1:12" ht="70.150000000000006" customHeight="1" thickBot="1" x14ac:dyDescent="0.4">
      <c r="A42" s="67" t="s">
        <v>138</v>
      </c>
      <c r="B42" s="206" t="s">
        <v>216</v>
      </c>
      <c r="C42" s="207"/>
      <c r="D42" s="207"/>
      <c r="E42" s="207"/>
      <c r="F42" s="208"/>
      <c r="G42" s="208"/>
      <c r="H42" s="208"/>
      <c r="I42" s="208"/>
      <c r="J42" s="208"/>
      <c r="K42" s="208"/>
      <c r="L42" s="208"/>
    </row>
  </sheetData>
  <mergeCells count="37">
    <mergeCell ref="B42:L42"/>
    <mergeCell ref="E35:L35"/>
    <mergeCell ref="E36:L36"/>
    <mergeCell ref="E37:L37"/>
    <mergeCell ref="E38:L38"/>
    <mergeCell ref="A40:L40"/>
    <mergeCell ref="B41:L41"/>
    <mergeCell ref="E34:L34"/>
    <mergeCell ref="K22:L22"/>
    <mergeCell ref="K23:L23"/>
    <mergeCell ref="K24:L24"/>
    <mergeCell ref="K25:L25"/>
    <mergeCell ref="K26:L26"/>
    <mergeCell ref="K27:L27"/>
    <mergeCell ref="K28:L28"/>
    <mergeCell ref="E30:L30"/>
    <mergeCell ref="E31:L31"/>
    <mergeCell ref="E32:L32"/>
    <mergeCell ref="E33:L33"/>
    <mergeCell ref="B19:D19"/>
    <mergeCell ref="E19:G19"/>
    <mergeCell ref="H19:J19"/>
    <mergeCell ref="K19:L19"/>
    <mergeCell ref="K20:L20"/>
    <mergeCell ref="K21:L21"/>
    <mergeCell ref="E10:L10"/>
    <mergeCell ref="E11:L11"/>
    <mergeCell ref="E12:L12"/>
    <mergeCell ref="E13:L13"/>
    <mergeCell ref="E14:L14"/>
    <mergeCell ref="E15:L15"/>
    <mergeCell ref="E9:L9"/>
    <mergeCell ref="A2:L2"/>
    <mergeCell ref="A3:L3"/>
    <mergeCell ref="A5:L5"/>
    <mergeCell ref="E7:L7"/>
    <mergeCell ref="E8:L8"/>
  </mergeCells>
  <conditionalFormatting sqref="D8:D15">
    <cfRule type="cellIs" dxfId="10" priority="2" operator="lessThan">
      <formula>0.5</formula>
    </cfRule>
  </conditionalFormatting>
  <conditionalFormatting sqref="D31:D38">
    <cfRule type="cellIs" dxfId="9" priority="1" operator="lessThan">
      <formula>0.5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30" workbookViewId="0">
      <selection activeCell="E31" sqref="E31:F38"/>
    </sheetView>
  </sheetViews>
  <sheetFormatPr defaultRowHeight="15" x14ac:dyDescent="0.25"/>
  <cols>
    <col min="1" max="1" width="58.7109375" customWidth="1"/>
    <col min="2" max="3" width="5.5703125" customWidth="1"/>
    <col min="4" max="4" width="13.42578125" customWidth="1"/>
    <col min="5" max="5" width="6" customWidth="1"/>
    <col min="6" max="6" width="5.5703125" customWidth="1"/>
    <col min="7" max="7" width="11.85546875" bestFit="1" customWidth="1"/>
    <col min="8" max="9" width="5.5703125" customWidth="1"/>
    <col min="10" max="10" width="11.85546875" bestFit="1" customWidth="1"/>
    <col min="11" max="12" width="10.5703125" customWidth="1"/>
  </cols>
  <sheetData>
    <row r="1" spans="1:12" ht="15.75" thickBot="1" x14ac:dyDescent="0.3"/>
    <row r="2" spans="1:12" ht="26.25" x14ac:dyDescent="0.25">
      <c r="A2" s="186" t="s">
        <v>148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8"/>
    </row>
    <row r="3" spans="1:12" ht="27" thickBot="1" x14ac:dyDescent="0.3">
      <c r="A3" s="189" t="s">
        <v>101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5" spans="1:12" ht="23.25" x14ac:dyDescent="0.25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4"/>
    </row>
    <row r="6" spans="1:12" ht="15.75" thickBot="1" x14ac:dyDescent="0.3"/>
    <row r="7" spans="1:12" ht="36.75" thickBot="1" x14ac:dyDescent="0.3">
      <c r="A7" s="47" t="s">
        <v>102</v>
      </c>
      <c r="B7" s="48" t="s">
        <v>103</v>
      </c>
      <c r="C7" s="48" t="s">
        <v>33</v>
      </c>
      <c r="D7" s="47" t="s">
        <v>104</v>
      </c>
      <c r="E7" s="68">
        <v>43344</v>
      </c>
      <c r="F7" s="45" t="s">
        <v>139</v>
      </c>
      <c r="G7" s="212" t="s">
        <v>105</v>
      </c>
      <c r="H7" s="213"/>
      <c r="I7" s="213"/>
      <c r="J7" s="213"/>
      <c r="K7" s="213"/>
      <c r="L7" s="213"/>
    </row>
    <row r="8" spans="1:12" ht="21.75" thickBot="1" x14ac:dyDescent="0.3">
      <c r="A8" s="49" t="s">
        <v>106</v>
      </c>
      <c r="B8" s="50"/>
      <c r="C8" s="50"/>
      <c r="D8" s="51" t="e">
        <f>SUM((B8)/(B8+C8))</f>
        <v>#DIV/0!</v>
      </c>
      <c r="E8" s="69"/>
      <c r="F8" s="70"/>
      <c r="G8" s="212"/>
      <c r="H8" s="213"/>
      <c r="I8" s="213"/>
      <c r="J8" s="213"/>
      <c r="K8" s="213"/>
      <c r="L8" s="213"/>
    </row>
    <row r="9" spans="1:12" ht="21.75" thickBot="1" x14ac:dyDescent="0.3">
      <c r="A9" s="49" t="s">
        <v>107</v>
      </c>
      <c r="B9" s="50"/>
      <c r="C9" s="50"/>
      <c r="D9" s="51" t="e">
        <f t="shared" ref="D9:D15" si="0">SUM((B9)/(B9+C9))</f>
        <v>#DIV/0!</v>
      </c>
      <c r="E9" s="69"/>
      <c r="F9" s="70"/>
      <c r="G9" s="212" t="s">
        <v>140</v>
      </c>
      <c r="H9" s="213"/>
      <c r="I9" s="213"/>
      <c r="J9" s="213"/>
      <c r="K9" s="213"/>
      <c r="L9" s="213"/>
    </row>
    <row r="10" spans="1:12" ht="21.75" thickBot="1" x14ac:dyDescent="0.3">
      <c r="A10" s="49" t="s">
        <v>108</v>
      </c>
      <c r="B10" s="50"/>
      <c r="C10" s="50"/>
      <c r="D10" s="51" t="e">
        <f t="shared" si="0"/>
        <v>#DIV/0!</v>
      </c>
      <c r="E10" s="69"/>
      <c r="F10" s="70"/>
      <c r="G10" s="212" t="s">
        <v>141</v>
      </c>
      <c r="H10" s="213"/>
      <c r="I10" s="213"/>
      <c r="J10" s="213"/>
      <c r="K10" s="213"/>
      <c r="L10" s="213"/>
    </row>
    <row r="11" spans="1:12" ht="36.75" thickBot="1" x14ac:dyDescent="0.3">
      <c r="A11" s="49" t="s">
        <v>109</v>
      </c>
      <c r="B11" s="50"/>
      <c r="C11" s="50"/>
      <c r="D11" s="51" t="e">
        <f t="shared" si="0"/>
        <v>#DIV/0!</v>
      </c>
      <c r="E11" s="69"/>
      <c r="F11" s="70"/>
      <c r="G11" s="212" t="s">
        <v>142</v>
      </c>
      <c r="H11" s="213"/>
      <c r="I11" s="213"/>
      <c r="J11" s="213"/>
      <c r="K11" s="213"/>
      <c r="L11" s="213"/>
    </row>
    <row r="12" spans="1:12" ht="36.75" thickBot="1" x14ac:dyDescent="0.3">
      <c r="A12" s="49" t="s">
        <v>110</v>
      </c>
      <c r="B12" s="50"/>
      <c r="C12" s="50"/>
      <c r="D12" s="51" t="e">
        <f t="shared" si="0"/>
        <v>#DIV/0!</v>
      </c>
      <c r="E12" s="69"/>
      <c r="F12" s="70"/>
      <c r="G12" s="212" t="s">
        <v>143</v>
      </c>
      <c r="H12" s="213"/>
      <c r="I12" s="213"/>
      <c r="J12" s="213"/>
      <c r="K12" s="213"/>
      <c r="L12" s="213"/>
    </row>
    <row r="13" spans="1:12" ht="36.75" thickBot="1" x14ac:dyDescent="0.3">
      <c r="A13" s="49" t="s">
        <v>111</v>
      </c>
      <c r="B13" s="50"/>
      <c r="C13" s="50"/>
      <c r="D13" s="51" t="e">
        <f t="shared" si="0"/>
        <v>#DIV/0!</v>
      </c>
      <c r="E13" s="69"/>
      <c r="F13" s="70"/>
      <c r="G13" s="212" t="s">
        <v>144</v>
      </c>
      <c r="H13" s="213"/>
      <c r="I13" s="213"/>
      <c r="J13" s="213"/>
      <c r="K13" s="213"/>
      <c r="L13" s="213"/>
    </row>
    <row r="14" spans="1:12" ht="36.75" thickBot="1" x14ac:dyDescent="0.3">
      <c r="A14" s="49" t="s">
        <v>112</v>
      </c>
      <c r="B14" s="50"/>
      <c r="C14" s="50"/>
      <c r="D14" s="51" t="e">
        <f t="shared" si="0"/>
        <v>#DIV/0!</v>
      </c>
      <c r="E14" s="69"/>
      <c r="F14" s="70"/>
      <c r="G14" s="212"/>
      <c r="H14" s="213"/>
      <c r="I14" s="213"/>
      <c r="J14" s="213"/>
      <c r="K14" s="213"/>
      <c r="L14" s="213"/>
    </row>
    <row r="15" spans="1:12" ht="36.75" thickBot="1" x14ac:dyDescent="0.3">
      <c r="A15" s="49" t="s">
        <v>113</v>
      </c>
      <c r="B15" s="50"/>
      <c r="C15" s="50"/>
      <c r="D15" s="51" t="e">
        <f t="shared" si="0"/>
        <v>#DIV/0!</v>
      </c>
      <c r="E15" s="69"/>
      <c r="F15" s="70"/>
      <c r="G15" s="212"/>
      <c r="H15" s="213"/>
      <c r="I15" s="213"/>
      <c r="J15" s="213"/>
      <c r="K15" s="213"/>
      <c r="L15" s="213"/>
    </row>
    <row r="18" spans="1:12" ht="15.75" thickBot="1" x14ac:dyDescent="0.3"/>
    <row r="19" spans="1:12" ht="24" thickBot="1" x14ac:dyDescent="0.3">
      <c r="A19" s="52" t="s">
        <v>114</v>
      </c>
      <c r="B19" s="203" t="s">
        <v>115</v>
      </c>
      <c r="C19" s="201"/>
      <c r="D19" s="202"/>
      <c r="E19" s="203" t="s">
        <v>116</v>
      </c>
      <c r="F19" s="201"/>
      <c r="G19" s="202"/>
      <c r="H19" s="200" t="s">
        <v>117</v>
      </c>
      <c r="I19" s="201"/>
      <c r="J19" s="202"/>
      <c r="K19" s="71">
        <v>43344</v>
      </c>
      <c r="L19" s="72" t="s">
        <v>145</v>
      </c>
    </row>
    <row r="20" spans="1:12" ht="39" thickTop="1" thickBot="1" x14ac:dyDescent="0.3">
      <c r="A20" s="53" t="s">
        <v>118</v>
      </c>
      <c r="B20" s="54"/>
      <c r="C20" s="54"/>
      <c r="D20" s="105" t="e">
        <f t="shared" ref="D20:D28" si="1">SUM((B20)/(B20+C20))</f>
        <v>#DIV/0!</v>
      </c>
      <c r="E20" s="54"/>
      <c r="F20" s="54"/>
      <c r="G20" s="105" t="e">
        <f t="shared" ref="G20:G28" si="2">SUM((E20)/(E20+F20))</f>
        <v>#DIV/0!</v>
      </c>
      <c r="H20" s="54"/>
      <c r="I20" s="54"/>
      <c r="J20" s="105" t="e">
        <f t="shared" ref="J20:J28" si="3">SUM((H20)/(H20+I20))</f>
        <v>#DIV/0!</v>
      </c>
      <c r="K20" s="71"/>
      <c r="L20" s="73"/>
    </row>
    <row r="21" spans="1:12" ht="21" thickBot="1" x14ac:dyDescent="0.3">
      <c r="A21" s="55" t="s">
        <v>119</v>
      </c>
      <c r="B21" s="56"/>
      <c r="C21" s="56"/>
      <c r="D21" s="105" t="e">
        <f t="shared" si="1"/>
        <v>#DIV/0!</v>
      </c>
      <c r="E21" s="56"/>
      <c r="F21" s="56"/>
      <c r="G21" s="105" t="e">
        <f t="shared" si="2"/>
        <v>#DIV/0!</v>
      </c>
      <c r="H21" s="56"/>
      <c r="I21" s="56"/>
      <c r="J21" s="105" t="e">
        <f t="shared" si="3"/>
        <v>#DIV/0!</v>
      </c>
      <c r="K21" s="71"/>
      <c r="L21" s="73"/>
    </row>
    <row r="22" spans="1:12" ht="21" thickBot="1" x14ac:dyDescent="0.3">
      <c r="A22" s="53" t="s">
        <v>120</v>
      </c>
      <c r="B22" s="54"/>
      <c r="C22" s="54"/>
      <c r="D22" s="105" t="e">
        <f t="shared" si="1"/>
        <v>#DIV/0!</v>
      </c>
      <c r="E22" s="54"/>
      <c r="F22" s="54"/>
      <c r="G22" s="105" t="e">
        <f t="shared" si="2"/>
        <v>#DIV/0!</v>
      </c>
      <c r="H22" s="54"/>
      <c r="I22" s="54"/>
      <c r="J22" s="105" t="e">
        <f t="shared" si="3"/>
        <v>#DIV/0!</v>
      </c>
      <c r="K22" s="71"/>
      <c r="L22" s="74"/>
    </row>
    <row r="23" spans="1:12" ht="21" thickBot="1" x14ac:dyDescent="0.3">
      <c r="A23" s="55" t="s">
        <v>121</v>
      </c>
      <c r="B23" s="56"/>
      <c r="C23" s="56"/>
      <c r="D23" s="105" t="e">
        <f t="shared" si="1"/>
        <v>#DIV/0!</v>
      </c>
      <c r="E23" s="56"/>
      <c r="F23" s="56"/>
      <c r="G23" s="105" t="e">
        <f t="shared" si="2"/>
        <v>#DIV/0!</v>
      </c>
      <c r="H23" s="56"/>
      <c r="I23" s="56"/>
      <c r="J23" s="105" t="e">
        <f t="shared" si="3"/>
        <v>#DIV/0!</v>
      </c>
      <c r="K23" s="71"/>
      <c r="L23" s="75"/>
    </row>
    <row r="24" spans="1:12" ht="21" thickBot="1" x14ac:dyDescent="0.3">
      <c r="A24" s="53" t="s">
        <v>122</v>
      </c>
      <c r="B24" s="54"/>
      <c r="C24" s="54"/>
      <c r="D24" s="105" t="e">
        <f t="shared" si="1"/>
        <v>#DIV/0!</v>
      </c>
      <c r="E24" s="54"/>
      <c r="F24" s="54"/>
      <c r="G24" s="105" t="e">
        <f t="shared" si="2"/>
        <v>#DIV/0!</v>
      </c>
      <c r="H24" s="54"/>
      <c r="I24" s="54"/>
      <c r="J24" s="105" t="e">
        <f t="shared" si="3"/>
        <v>#DIV/0!</v>
      </c>
      <c r="K24" s="71"/>
      <c r="L24" s="76"/>
    </row>
    <row r="25" spans="1:12" ht="21" thickBot="1" x14ac:dyDescent="0.3">
      <c r="A25" s="55" t="s">
        <v>123</v>
      </c>
      <c r="B25" s="56"/>
      <c r="C25" s="56"/>
      <c r="D25" s="105" t="e">
        <f t="shared" si="1"/>
        <v>#DIV/0!</v>
      </c>
      <c r="E25" s="56"/>
      <c r="F25" s="56"/>
      <c r="G25" s="105" t="e">
        <f t="shared" si="2"/>
        <v>#DIV/0!</v>
      </c>
      <c r="H25" s="56"/>
      <c r="I25" s="56"/>
      <c r="J25" s="105" t="e">
        <f t="shared" si="3"/>
        <v>#DIV/0!</v>
      </c>
      <c r="K25" s="71"/>
      <c r="L25" s="73"/>
    </row>
    <row r="26" spans="1:12" ht="21" thickBot="1" x14ac:dyDescent="0.3">
      <c r="A26" s="53" t="s">
        <v>124</v>
      </c>
      <c r="B26" s="54"/>
      <c r="C26" s="54"/>
      <c r="D26" s="105" t="e">
        <f t="shared" si="1"/>
        <v>#DIV/0!</v>
      </c>
      <c r="E26" s="54"/>
      <c r="F26" s="54"/>
      <c r="G26" s="105" t="e">
        <f t="shared" si="2"/>
        <v>#DIV/0!</v>
      </c>
      <c r="H26" s="54"/>
      <c r="I26" s="54"/>
      <c r="J26" s="105" t="e">
        <f t="shared" si="3"/>
        <v>#DIV/0!</v>
      </c>
      <c r="K26" s="71"/>
      <c r="L26" s="73"/>
    </row>
    <row r="27" spans="1:12" ht="21" thickBot="1" x14ac:dyDescent="0.3">
      <c r="A27" s="55" t="s">
        <v>125</v>
      </c>
      <c r="B27" s="56"/>
      <c r="C27" s="56"/>
      <c r="D27" s="105" t="e">
        <f t="shared" si="1"/>
        <v>#DIV/0!</v>
      </c>
      <c r="E27" s="56"/>
      <c r="F27" s="56"/>
      <c r="G27" s="105" t="e">
        <f t="shared" si="2"/>
        <v>#DIV/0!</v>
      </c>
      <c r="H27" s="56"/>
      <c r="I27" s="56"/>
      <c r="J27" s="105" t="e">
        <f t="shared" si="3"/>
        <v>#DIV/0!</v>
      </c>
      <c r="K27" s="71"/>
      <c r="L27" s="73"/>
    </row>
    <row r="28" spans="1:12" ht="21" thickBot="1" x14ac:dyDescent="0.3">
      <c r="A28" s="53" t="s">
        <v>126</v>
      </c>
      <c r="B28" s="54"/>
      <c r="C28" s="54"/>
      <c r="D28" s="105" t="e">
        <f t="shared" si="1"/>
        <v>#DIV/0!</v>
      </c>
      <c r="E28" s="54"/>
      <c r="F28" s="54"/>
      <c r="G28" s="106" t="e">
        <f t="shared" si="2"/>
        <v>#DIV/0!</v>
      </c>
      <c r="H28" s="54"/>
      <c r="I28" s="54"/>
      <c r="J28" s="105" t="e">
        <f t="shared" si="3"/>
        <v>#DIV/0!</v>
      </c>
      <c r="K28" s="71"/>
      <c r="L28" s="76"/>
    </row>
    <row r="29" spans="1:12" ht="15.75" thickBot="1" x14ac:dyDescent="0.3">
      <c r="A29" s="214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6"/>
    </row>
    <row r="30" spans="1:12" ht="38.25" thickBot="1" x14ac:dyDescent="0.3">
      <c r="A30" s="77" t="s">
        <v>127</v>
      </c>
      <c r="B30" s="78" t="s">
        <v>103</v>
      </c>
      <c r="C30" s="78" t="s">
        <v>33</v>
      </c>
      <c r="D30" s="79" t="s">
        <v>104</v>
      </c>
      <c r="E30" s="80">
        <v>43344</v>
      </c>
      <c r="F30" s="81" t="s">
        <v>139</v>
      </c>
      <c r="G30" s="217" t="s">
        <v>105</v>
      </c>
      <c r="H30" s="218"/>
      <c r="I30" s="218"/>
      <c r="J30" s="218"/>
      <c r="K30" s="218"/>
      <c r="L30" s="218"/>
    </row>
    <row r="31" spans="1:12" ht="22.5" thickTop="1" thickBot="1" x14ac:dyDescent="0.3">
      <c r="A31" s="61" t="s">
        <v>128</v>
      </c>
      <c r="B31" s="62"/>
      <c r="C31" s="62"/>
      <c r="D31" s="51" t="e">
        <f>SUM((B31)/(B31+C31))</f>
        <v>#DIV/0!</v>
      </c>
      <c r="E31" s="69"/>
      <c r="F31" s="82"/>
      <c r="G31" s="212"/>
      <c r="H31" s="213"/>
      <c r="I31" s="213"/>
      <c r="J31" s="213"/>
      <c r="K31" s="213"/>
      <c r="L31" s="213"/>
    </row>
    <row r="32" spans="1:12" ht="21.75" thickBot="1" x14ac:dyDescent="0.3">
      <c r="A32" s="63" t="s">
        <v>129</v>
      </c>
      <c r="B32" s="64"/>
      <c r="C32" s="64"/>
      <c r="D32" s="51" t="e">
        <f t="shared" ref="D32:D38" si="4">SUM((B32)/(B32+C32))</f>
        <v>#DIV/0!</v>
      </c>
      <c r="E32" s="69"/>
      <c r="F32" s="82"/>
      <c r="G32" s="212"/>
      <c r="H32" s="213"/>
      <c r="I32" s="213"/>
      <c r="J32" s="213"/>
      <c r="K32" s="213"/>
      <c r="L32" s="213"/>
    </row>
    <row r="33" spans="1:12" ht="38.25" thickBot="1" x14ac:dyDescent="0.3">
      <c r="A33" s="65" t="s">
        <v>130</v>
      </c>
      <c r="B33" s="62"/>
      <c r="C33" s="62"/>
      <c r="D33" s="51" t="e">
        <f t="shared" si="4"/>
        <v>#DIV/0!</v>
      </c>
      <c r="E33" s="69"/>
      <c r="F33" s="82"/>
      <c r="G33" s="212"/>
      <c r="H33" s="213"/>
      <c r="I33" s="213"/>
      <c r="J33" s="213"/>
      <c r="K33" s="213"/>
      <c r="L33" s="213"/>
    </row>
    <row r="34" spans="1:12" ht="21.75" thickBot="1" x14ac:dyDescent="0.3">
      <c r="A34" s="63" t="s">
        <v>131</v>
      </c>
      <c r="B34" s="64"/>
      <c r="C34" s="64"/>
      <c r="D34" s="51" t="e">
        <f t="shared" si="4"/>
        <v>#DIV/0!</v>
      </c>
      <c r="E34" s="69"/>
      <c r="F34" s="82"/>
      <c r="G34" s="212"/>
      <c r="H34" s="213"/>
      <c r="I34" s="213"/>
      <c r="J34" s="213"/>
      <c r="K34" s="213"/>
      <c r="L34" s="213"/>
    </row>
    <row r="35" spans="1:12" ht="21.75" thickBot="1" x14ac:dyDescent="0.3">
      <c r="A35" s="61" t="s">
        <v>132</v>
      </c>
      <c r="B35" s="62"/>
      <c r="C35" s="62"/>
      <c r="D35" s="51" t="e">
        <f t="shared" si="4"/>
        <v>#DIV/0!</v>
      </c>
      <c r="E35" s="69"/>
      <c r="F35" s="82"/>
      <c r="G35" s="212"/>
      <c r="H35" s="213"/>
      <c r="I35" s="213"/>
      <c r="J35" s="213"/>
      <c r="K35" s="213"/>
      <c r="L35" s="213"/>
    </row>
    <row r="36" spans="1:12" ht="21.75" thickBot="1" x14ac:dyDescent="0.3">
      <c r="A36" s="63" t="s">
        <v>133</v>
      </c>
      <c r="B36" s="64"/>
      <c r="C36" s="64"/>
      <c r="D36" s="51" t="e">
        <f>SUM((B36)/(B36+C36))</f>
        <v>#DIV/0!</v>
      </c>
      <c r="E36" s="69"/>
      <c r="F36" s="82"/>
      <c r="G36" s="212"/>
      <c r="H36" s="213"/>
      <c r="I36" s="213"/>
      <c r="J36" s="213"/>
      <c r="K36" s="213"/>
      <c r="L36" s="213"/>
    </row>
    <row r="37" spans="1:12" ht="38.25" thickBot="1" x14ac:dyDescent="0.3">
      <c r="A37" s="61" t="s">
        <v>134</v>
      </c>
      <c r="B37" s="62"/>
      <c r="C37" s="62"/>
      <c r="D37" s="51" t="e">
        <f t="shared" si="4"/>
        <v>#DIV/0!</v>
      </c>
      <c r="E37" s="69"/>
      <c r="F37" s="82"/>
      <c r="G37" s="212"/>
      <c r="H37" s="213"/>
      <c r="I37" s="213"/>
      <c r="J37" s="213"/>
      <c r="K37" s="213"/>
      <c r="L37" s="213"/>
    </row>
    <row r="38" spans="1:12" ht="38.25" thickBot="1" x14ac:dyDescent="0.3">
      <c r="A38" s="63" t="s">
        <v>135</v>
      </c>
      <c r="B38" s="64"/>
      <c r="C38" s="64"/>
      <c r="D38" s="51" t="e">
        <f t="shared" si="4"/>
        <v>#DIV/0!</v>
      </c>
      <c r="E38" s="69"/>
      <c r="F38" s="82"/>
      <c r="G38" s="212"/>
      <c r="H38" s="213"/>
      <c r="I38" s="213"/>
      <c r="J38" s="213"/>
      <c r="K38" s="213"/>
      <c r="L38" s="213"/>
    </row>
    <row r="40" spans="1:12" ht="24" thickBot="1" x14ac:dyDescent="0.3">
      <c r="A40" s="209" t="s">
        <v>136</v>
      </c>
      <c r="B40" s="210"/>
      <c r="C40" s="211"/>
      <c r="D40" s="211"/>
      <c r="E40" s="211"/>
      <c r="F40" s="211"/>
      <c r="G40" s="211"/>
      <c r="H40" s="211"/>
      <c r="I40" s="211"/>
      <c r="J40" s="211"/>
      <c r="K40" s="211"/>
      <c r="L40" s="211"/>
    </row>
    <row r="41" spans="1:12" ht="48" customHeight="1" thickBot="1" x14ac:dyDescent="0.4">
      <c r="A41" s="66" t="s">
        <v>137</v>
      </c>
      <c r="B41" s="206" t="s">
        <v>146</v>
      </c>
      <c r="C41" s="207"/>
      <c r="D41" s="207"/>
      <c r="E41" s="207"/>
      <c r="F41" s="208"/>
      <c r="G41" s="208"/>
      <c r="H41" s="208"/>
      <c r="I41" s="208"/>
      <c r="J41" s="208"/>
      <c r="K41" s="208"/>
      <c r="L41" s="208"/>
    </row>
    <row r="42" spans="1:12" ht="52.5" customHeight="1" thickBot="1" x14ac:dyDescent="0.4">
      <c r="A42" s="67" t="s">
        <v>138</v>
      </c>
      <c r="B42" s="206" t="s">
        <v>147</v>
      </c>
      <c r="C42" s="207"/>
      <c r="D42" s="207"/>
      <c r="E42" s="207"/>
      <c r="F42" s="208"/>
      <c r="G42" s="208"/>
      <c r="H42" s="208"/>
      <c r="I42" s="208"/>
      <c r="J42" s="208"/>
      <c r="K42" s="208"/>
      <c r="L42" s="208"/>
    </row>
  </sheetData>
  <mergeCells count="28">
    <mergeCell ref="G38:L38"/>
    <mergeCell ref="A40:L40"/>
    <mergeCell ref="B41:L41"/>
    <mergeCell ref="B42:L42"/>
    <mergeCell ref="G32:L32"/>
    <mergeCell ref="G33:L33"/>
    <mergeCell ref="G34:L34"/>
    <mergeCell ref="G35:L35"/>
    <mergeCell ref="G36:L36"/>
    <mergeCell ref="G37:L37"/>
    <mergeCell ref="B19:D19"/>
    <mergeCell ref="E19:G19"/>
    <mergeCell ref="H19:J19"/>
    <mergeCell ref="A29:L29"/>
    <mergeCell ref="G30:L30"/>
    <mergeCell ref="G31:L31"/>
    <mergeCell ref="G10:L10"/>
    <mergeCell ref="G11:L11"/>
    <mergeCell ref="G12:L12"/>
    <mergeCell ref="G13:L13"/>
    <mergeCell ref="G14:L14"/>
    <mergeCell ref="G15:L15"/>
    <mergeCell ref="G9:L9"/>
    <mergeCell ref="A2:L2"/>
    <mergeCell ref="A3:L3"/>
    <mergeCell ref="A5:L5"/>
    <mergeCell ref="G7:L7"/>
    <mergeCell ref="G8:L8"/>
  </mergeCells>
  <conditionalFormatting sqref="D8:D15">
    <cfRule type="cellIs" dxfId="8" priority="5" operator="lessThan">
      <formula>0.5</formula>
    </cfRule>
  </conditionalFormatting>
  <conditionalFormatting sqref="D31:D38">
    <cfRule type="cellIs" dxfId="7" priority="4" operator="lessThan">
      <formula>0.5</formula>
    </cfRule>
  </conditionalFormatting>
  <conditionalFormatting sqref="F8:F15">
    <cfRule type="cellIs" dxfId="6" priority="3" operator="greaterThan">
      <formula>0.1</formula>
    </cfRule>
  </conditionalFormatting>
  <conditionalFormatting sqref="F13">
    <cfRule type="cellIs" dxfId="5" priority="2" operator="equal">
      <formula>0</formula>
    </cfRule>
  </conditionalFormatting>
  <conditionalFormatting sqref="F31:F38">
    <cfRule type="cellIs" dxfId="4" priority="1" operator="greaterThan">
      <formula>0.1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opLeftCell="A3" workbookViewId="0">
      <selection activeCell="B4" sqref="B4:S16"/>
    </sheetView>
  </sheetViews>
  <sheetFormatPr defaultRowHeight="15" x14ac:dyDescent="0.25"/>
  <cols>
    <col min="1" max="1" width="31.42578125" customWidth="1"/>
    <col min="2" max="2" width="15.5703125" style="93" customWidth="1"/>
    <col min="3" max="17" width="15.5703125" customWidth="1"/>
    <col min="18" max="18" width="13" style="92" customWidth="1"/>
    <col min="19" max="19" width="18" style="93" customWidth="1"/>
  </cols>
  <sheetData>
    <row r="2" spans="1:17" ht="232.5" x14ac:dyDescent="0.25">
      <c r="A2" s="83" t="s">
        <v>149</v>
      </c>
      <c r="B2" s="84" t="s">
        <v>150</v>
      </c>
      <c r="C2" s="84" t="s">
        <v>151</v>
      </c>
      <c r="D2" s="84" t="s">
        <v>152</v>
      </c>
      <c r="E2" s="85" t="s">
        <v>153</v>
      </c>
      <c r="F2" s="86" t="s">
        <v>154</v>
      </c>
      <c r="G2" s="86" t="s">
        <v>155</v>
      </c>
      <c r="H2" s="86" t="s">
        <v>156</v>
      </c>
      <c r="I2" s="86" t="s">
        <v>157</v>
      </c>
      <c r="J2" s="87" t="s">
        <v>158</v>
      </c>
      <c r="K2" s="88" t="s">
        <v>159</v>
      </c>
      <c r="L2" s="87" t="s">
        <v>160</v>
      </c>
      <c r="M2" s="87" t="s">
        <v>161</v>
      </c>
      <c r="N2" s="89" t="s">
        <v>162</v>
      </c>
      <c r="O2" s="90" t="s">
        <v>163</v>
      </c>
      <c r="P2" s="91" t="s">
        <v>164</v>
      </c>
      <c r="Q2" s="91" t="s">
        <v>165</v>
      </c>
    </row>
    <row r="3" spans="1:17" ht="36" x14ac:dyDescent="0.25">
      <c r="A3" s="219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2"/>
    </row>
    <row r="4" spans="1:17" ht="18.75" x14ac:dyDescent="0.3">
      <c r="A4" s="94"/>
      <c r="B4" s="95"/>
      <c r="C4" s="95"/>
      <c r="D4" s="95"/>
      <c r="E4" s="96"/>
      <c r="F4" s="95"/>
      <c r="G4" s="95"/>
      <c r="H4" s="95"/>
      <c r="I4" s="95"/>
      <c r="J4" s="95"/>
      <c r="K4" s="95"/>
      <c r="L4" s="95"/>
      <c r="M4" s="95"/>
      <c r="N4" s="97"/>
      <c r="O4" s="98"/>
      <c r="P4" s="95"/>
      <c r="Q4" s="95"/>
    </row>
    <row r="5" spans="1:17" ht="18.75" x14ac:dyDescent="0.3">
      <c r="A5" s="94"/>
      <c r="B5" s="95"/>
      <c r="C5" s="95"/>
      <c r="D5" s="95"/>
      <c r="E5" s="96"/>
      <c r="F5" s="95"/>
      <c r="G5" s="95"/>
      <c r="H5" s="95"/>
      <c r="I5" s="95"/>
      <c r="J5" s="95"/>
      <c r="K5" s="95"/>
      <c r="L5" s="95"/>
      <c r="M5" s="95"/>
      <c r="N5" s="97"/>
      <c r="O5" s="98"/>
      <c r="P5" s="95"/>
      <c r="Q5" s="95"/>
    </row>
    <row r="6" spans="1:17" ht="18.75" x14ac:dyDescent="0.3">
      <c r="A6" s="94"/>
      <c r="B6" s="95"/>
      <c r="C6" s="95"/>
      <c r="D6" s="95"/>
      <c r="E6" s="96"/>
      <c r="F6" s="95"/>
      <c r="G6" s="95"/>
      <c r="H6" s="95"/>
      <c r="I6" s="95"/>
      <c r="J6" s="95"/>
      <c r="K6" s="95"/>
      <c r="L6" s="95"/>
      <c r="M6" s="95"/>
      <c r="N6" s="97"/>
      <c r="O6" s="98"/>
      <c r="P6" s="95"/>
      <c r="Q6" s="95"/>
    </row>
    <row r="7" spans="1:17" ht="18.75" x14ac:dyDescent="0.3">
      <c r="A7" s="94"/>
      <c r="B7" s="95"/>
      <c r="C7" s="95"/>
      <c r="D7" s="95"/>
      <c r="E7" s="96"/>
      <c r="F7" s="95"/>
      <c r="G7" s="95"/>
      <c r="H7" s="95"/>
      <c r="I7" s="95"/>
      <c r="J7" s="95"/>
      <c r="K7" s="95"/>
      <c r="L7" s="95"/>
      <c r="M7" s="95"/>
      <c r="N7" s="97"/>
      <c r="O7" s="98"/>
      <c r="P7" s="95"/>
      <c r="Q7" s="95"/>
    </row>
    <row r="8" spans="1:17" ht="18.75" x14ac:dyDescent="0.3">
      <c r="A8" s="94"/>
      <c r="B8" s="95"/>
      <c r="C8" s="95"/>
      <c r="D8" s="95"/>
      <c r="E8" s="96"/>
      <c r="F8" s="95"/>
      <c r="G8" s="95"/>
      <c r="H8" s="95"/>
      <c r="I8" s="95"/>
      <c r="J8" s="95"/>
      <c r="K8" s="95"/>
      <c r="L8" s="95"/>
      <c r="M8" s="95"/>
      <c r="N8" s="97"/>
      <c r="O8" s="98"/>
      <c r="P8" s="95"/>
      <c r="Q8" s="95"/>
    </row>
    <row r="9" spans="1:17" ht="18.75" x14ac:dyDescent="0.3">
      <c r="A9" s="94"/>
      <c r="B9" s="95"/>
      <c r="C9" s="95"/>
      <c r="D9" s="95"/>
      <c r="E9" s="96"/>
      <c r="F9" s="95"/>
      <c r="G9" s="95"/>
      <c r="H9" s="95"/>
      <c r="I9" s="95"/>
      <c r="J9" s="95"/>
      <c r="K9" s="95"/>
      <c r="L9" s="95"/>
      <c r="M9" s="95"/>
      <c r="N9" s="97"/>
      <c r="O9" s="98"/>
      <c r="P9" s="95"/>
      <c r="Q9" s="95"/>
    </row>
    <row r="10" spans="1:17" ht="18.75" x14ac:dyDescent="0.3">
      <c r="A10" s="94"/>
      <c r="B10" s="95"/>
      <c r="C10" s="95"/>
      <c r="D10" s="95"/>
      <c r="E10" s="96"/>
      <c r="F10" s="95"/>
      <c r="G10" s="95"/>
      <c r="H10" s="95"/>
      <c r="I10" s="95"/>
      <c r="J10" s="95"/>
      <c r="K10" s="95"/>
      <c r="L10" s="95"/>
      <c r="M10" s="95"/>
      <c r="N10" s="97"/>
      <c r="O10" s="98"/>
      <c r="P10" s="95"/>
      <c r="Q10" s="95"/>
    </row>
    <row r="11" spans="1:17" ht="18.75" x14ac:dyDescent="0.3">
      <c r="A11" s="94"/>
      <c r="B11" s="95"/>
      <c r="C11" s="95"/>
      <c r="D11" s="95"/>
      <c r="E11" s="96"/>
      <c r="F11" s="95"/>
      <c r="G11" s="95"/>
      <c r="H11" s="95"/>
      <c r="I11" s="95"/>
      <c r="J11" s="95"/>
      <c r="K11" s="95"/>
      <c r="L11" s="95"/>
      <c r="M11" s="95"/>
      <c r="N11" s="97"/>
      <c r="O11" s="98"/>
      <c r="P11" s="95"/>
      <c r="Q11" s="95"/>
    </row>
    <row r="12" spans="1:17" ht="18.75" x14ac:dyDescent="0.3">
      <c r="A12" s="94"/>
      <c r="B12" s="95"/>
      <c r="C12" s="95"/>
      <c r="D12" s="95"/>
      <c r="E12" s="96"/>
      <c r="F12" s="95"/>
      <c r="G12" s="95"/>
      <c r="H12" s="95"/>
      <c r="I12" s="95"/>
      <c r="J12" s="95"/>
      <c r="K12" s="95"/>
      <c r="L12" s="95"/>
      <c r="M12" s="95"/>
      <c r="N12" s="97"/>
      <c r="O12" s="98"/>
      <c r="P12" s="95"/>
      <c r="Q12" s="95"/>
    </row>
    <row r="13" spans="1:17" ht="18.75" x14ac:dyDescent="0.3">
      <c r="A13" s="94"/>
      <c r="B13" s="95"/>
      <c r="C13" s="95"/>
      <c r="D13" s="95"/>
      <c r="E13" s="96"/>
      <c r="F13" s="95"/>
      <c r="G13" s="95"/>
      <c r="H13" s="95"/>
      <c r="I13" s="95"/>
      <c r="J13" s="95"/>
      <c r="K13" s="95"/>
      <c r="L13" s="95"/>
      <c r="M13" s="95"/>
      <c r="N13" s="97"/>
      <c r="O13" s="98"/>
      <c r="P13" s="95"/>
      <c r="Q13" s="95"/>
    </row>
    <row r="14" spans="1:17" ht="18.75" x14ac:dyDescent="0.3">
      <c r="A14" s="94"/>
      <c r="B14" s="95"/>
      <c r="C14" s="95"/>
      <c r="D14" s="95"/>
      <c r="E14" s="96"/>
      <c r="F14" s="95"/>
      <c r="G14" s="95"/>
      <c r="H14" s="95"/>
      <c r="I14" s="95"/>
      <c r="J14" s="95"/>
      <c r="K14" s="95"/>
      <c r="L14" s="95"/>
      <c r="M14" s="95"/>
      <c r="N14" s="97"/>
      <c r="O14" s="98"/>
      <c r="P14" s="95"/>
      <c r="Q14" s="95"/>
    </row>
    <row r="15" spans="1:17" ht="18.75" x14ac:dyDescent="0.3">
      <c r="A15" s="94"/>
      <c r="B15" s="95"/>
      <c r="C15" s="95"/>
      <c r="D15" s="95"/>
      <c r="E15" s="96"/>
      <c r="F15" s="95"/>
      <c r="G15" s="95"/>
      <c r="H15" s="95"/>
      <c r="I15" s="95"/>
      <c r="J15" s="95"/>
      <c r="K15" s="95"/>
      <c r="L15" s="95"/>
      <c r="M15" s="95"/>
      <c r="N15" s="97"/>
      <c r="O15" s="98"/>
      <c r="P15" s="95"/>
      <c r="Q15" s="95"/>
    </row>
    <row r="16" spans="1:17" ht="18.75" x14ac:dyDescent="0.3">
      <c r="A16" s="94"/>
      <c r="B16" s="95"/>
      <c r="C16" s="95"/>
      <c r="D16" s="95"/>
      <c r="E16" s="96"/>
      <c r="F16" s="95"/>
      <c r="G16" s="95"/>
      <c r="H16" s="95"/>
      <c r="I16" s="95"/>
      <c r="J16" s="95"/>
      <c r="K16" s="95"/>
      <c r="L16" s="95"/>
      <c r="M16" s="95"/>
      <c r="N16" s="97"/>
      <c r="O16" s="98"/>
      <c r="P16" s="95"/>
      <c r="Q16" s="95"/>
    </row>
    <row r="17" spans="1:17" ht="18.75" x14ac:dyDescent="0.3">
      <c r="A17" s="94"/>
      <c r="B17" s="95"/>
      <c r="C17" s="95"/>
      <c r="D17" s="95"/>
      <c r="E17" s="96"/>
      <c r="F17" s="95"/>
      <c r="G17" s="95"/>
      <c r="H17" s="95"/>
      <c r="I17" s="95"/>
      <c r="J17" s="95"/>
      <c r="K17" s="95"/>
      <c r="L17" s="95"/>
      <c r="M17" s="95"/>
      <c r="N17" s="97"/>
      <c r="O17" s="98"/>
      <c r="P17" s="95"/>
      <c r="Q17" s="95"/>
    </row>
    <row r="18" spans="1:17" ht="18.75" x14ac:dyDescent="0.3">
      <c r="A18" s="94"/>
      <c r="B18" s="95"/>
      <c r="C18" s="95"/>
      <c r="D18" s="95"/>
      <c r="E18" s="96"/>
      <c r="F18" s="95"/>
      <c r="G18" s="95"/>
      <c r="H18" s="95"/>
      <c r="I18" s="95"/>
      <c r="J18" s="95"/>
      <c r="K18" s="95"/>
      <c r="L18" s="95"/>
      <c r="M18" s="95"/>
      <c r="N18" s="97"/>
      <c r="O18" s="98"/>
      <c r="P18" s="95"/>
      <c r="Q18" s="95"/>
    </row>
    <row r="19" spans="1:17" ht="18.75" x14ac:dyDescent="0.3">
      <c r="A19" s="94"/>
      <c r="B19" s="95"/>
      <c r="C19" s="95"/>
      <c r="D19" s="95"/>
      <c r="E19" s="96"/>
      <c r="F19" s="95"/>
      <c r="G19" s="95"/>
      <c r="H19" s="95"/>
      <c r="I19" s="95"/>
      <c r="J19" s="95"/>
      <c r="K19" s="95"/>
      <c r="L19" s="95"/>
      <c r="M19" s="95"/>
      <c r="N19" s="97"/>
      <c r="O19" s="98"/>
      <c r="P19" s="95"/>
      <c r="Q19" s="95"/>
    </row>
    <row r="20" spans="1:17" ht="18.75" x14ac:dyDescent="0.3">
      <c r="A20" s="94"/>
      <c r="B20" s="95"/>
      <c r="C20" s="95"/>
      <c r="D20" s="95"/>
      <c r="E20" s="96"/>
      <c r="F20" s="95"/>
      <c r="G20" s="95"/>
      <c r="H20" s="95"/>
      <c r="I20" s="95"/>
      <c r="J20" s="95"/>
      <c r="K20" s="95"/>
      <c r="L20" s="95"/>
      <c r="M20" s="95"/>
      <c r="N20" s="97"/>
      <c r="O20" s="98"/>
      <c r="P20" s="95"/>
      <c r="Q20" s="95"/>
    </row>
    <row r="21" spans="1:17" ht="18.75" x14ac:dyDescent="0.3">
      <c r="A21" s="94"/>
      <c r="B21" s="95"/>
      <c r="C21" s="95"/>
      <c r="D21" s="95"/>
      <c r="E21" s="96"/>
      <c r="F21" s="95"/>
      <c r="G21" s="95"/>
      <c r="H21" s="95"/>
      <c r="I21" s="95"/>
      <c r="J21" s="95"/>
      <c r="K21" s="95"/>
      <c r="L21" s="95"/>
      <c r="M21" s="95"/>
      <c r="N21" s="97"/>
      <c r="O21" s="98"/>
      <c r="P21" s="95"/>
      <c r="Q21" s="95"/>
    </row>
    <row r="22" spans="1:17" ht="18.75" x14ac:dyDescent="0.3">
      <c r="A22" s="99"/>
      <c r="B22" s="95"/>
      <c r="C22" s="95"/>
      <c r="D22" s="95"/>
      <c r="E22" s="96"/>
      <c r="F22" s="95"/>
      <c r="G22" s="95"/>
      <c r="H22" s="95"/>
      <c r="I22" s="95"/>
      <c r="J22" s="95"/>
      <c r="K22" s="95"/>
      <c r="L22" s="95"/>
      <c r="M22" s="95"/>
      <c r="N22" s="97"/>
      <c r="O22" s="98"/>
      <c r="P22" s="95"/>
      <c r="Q22" s="95"/>
    </row>
    <row r="23" spans="1:17" ht="18.75" x14ac:dyDescent="0.3">
      <c r="A23" s="99"/>
      <c r="B23" s="95"/>
      <c r="C23" s="95"/>
      <c r="D23" s="95"/>
      <c r="E23" s="96"/>
      <c r="F23" s="95"/>
      <c r="G23" s="95"/>
      <c r="H23" s="95"/>
      <c r="I23" s="95"/>
      <c r="J23" s="95"/>
      <c r="K23" s="95"/>
      <c r="L23" s="95"/>
      <c r="M23" s="95"/>
      <c r="N23" s="97"/>
      <c r="O23" s="98"/>
      <c r="P23" s="95"/>
      <c r="Q23" s="95"/>
    </row>
    <row r="24" spans="1:17" ht="18.75" x14ac:dyDescent="0.3">
      <c r="A24" s="99"/>
      <c r="B24" s="100"/>
      <c r="C24" s="101"/>
      <c r="D24" s="101"/>
      <c r="E24" s="102"/>
      <c r="F24" s="101"/>
      <c r="G24" s="101"/>
      <c r="H24" s="101"/>
      <c r="I24" s="101"/>
      <c r="J24" s="101"/>
      <c r="K24" s="101"/>
      <c r="L24" s="101"/>
      <c r="M24" s="101"/>
      <c r="N24" s="103"/>
      <c r="O24" s="104"/>
      <c r="P24" s="101"/>
      <c r="Q24" s="101"/>
    </row>
    <row r="25" spans="1:17" ht="18.75" x14ac:dyDescent="0.3">
      <c r="A25" s="99"/>
      <c r="B25" s="100"/>
      <c r="C25" s="101"/>
      <c r="D25" s="101"/>
      <c r="E25" s="102"/>
      <c r="F25" s="101"/>
      <c r="G25" s="101"/>
      <c r="H25" s="101"/>
      <c r="I25" s="101"/>
      <c r="J25" s="101"/>
      <c r="K25" s="101"/>
      <c r="L25" s="101"/>
      <c r="M25" s="101"/>
      <c r="N25" s="103"/>
      <c r="O25" s="104"/>
      <c r="P25" s="101"/>
      <c r="Q25" s="101"/>
    </row>
    <row r="26" spans="1:17" ht="18.75" x14ac:dyDescent="0.3">
      <c r="A26" s="99"/>
      <c r="B26" s="100"/>
      <c r="C26" s="101"/>
      <c r="D26" s="101"/>
      <c r="E26" s="102"/>
      <c r="F26" s="101"/>
      <c r="G26" s="101"/>
      <c r="H26" s="101"/>
      <c r="I26" s="101"/>
      <c r="J26" s="101"/>
      <c r="K26" s="101"/>
      <c r="L26" s="101"/>
      <c r="M26" s="101"/>
      <c r="N26" s="103"/>
      <c r="O26" s="104"/>
      <c r="P26" s="101"/>
      <c r="Q26" s="101"/>
    </row>
    <row r="27" spans="1:17" ht="18.75" x14ac:dyDescent="0.3">
      <c r="A27" s="99"/>
      <c r="B27" s="100"/>
      <c r="C27" s="101"/>
      <c r="D27" s="101"/>
      <c r="E27" s="102"/>
      <c r="F27" s="101"/>
      <c r="G27" s="101"/>
      <c r="H27" s="101"/>
      <c r="I27" s="101"/>
      <c r="J27" s="101"/>
      <c r="K27" s="101"/>
      <c r="L27" s="101"/>
      <c r="M27" s="101"/>
      <c r="N27" s="103"/>
      <c r="O27" s="104"/>
      <c r="P27" s="101"/>
      <c r="Q27" s="101"/>
    </row>
  </sheetData>
  <mergeCells count="1">
    <mergeCell ref="A3:Q3"/>
  </mergeCells>
  <conditionalFormatting sqref="B18:Q20">
    <cfRule type="containsText" dxfId="3" priority="1" operator="containsText" text="Y">
      <formula>NOT(ISERROR(SEARCH("Y",B18)))</formula>
    </cfRule>
  </conditionalFormatting>
  <conditionalFormatting sqref="R4 R13 B4:Q27">
    <cfRule type="containsText" dxfId="2" priority="2" operator="containsText" text="y">
      <formula>NOT(ISERROR(SEARCH("y",B4)))</formula>
    </cfRule>
    <cfRule type="containsText" dxfId="1" priority="2" operator="containsText" text="N">
      <formula>NOT(ISERROR(SEARCH("N",B4)))</formula>
    </cfRule>
  </conditionalFormatting>
  <conditionalFormatting sqref="B4:Q17 R4 R13">
    <cfRule type="containsText" dxfId="0" priority="3" operator="containsText" text="Y">
      <formula>NOT(ISERROR(SEARCH("Y",B4)))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view="pageBreakPreview" topLeftCell="A43" zoomScale="55" zoomScaleNormal="100" zoomScaleSheetLayoutView="55" workbookViewId="0">
      <selection activeCell="F29" sqref="F29:I29"/>
    </sheetView>
  </sheetViews>
  <sheetFormatPr defaultColWidth="9" defaultRowHeight="15" x14ac:dyDescent="0.25"/>
  <cols>
    <col min="1" max="1" width="20.5703125" style="13" customWidth="1"/>
    <col min="2" max="2" width="12.5703125" style="13" customWidth="1"/>
    <col min="3" max="3" width="5" style="13" customWidth="1"/>
    <col min="4" max="4" width="15.5703125" style="13" customWidth="1"/>
    <col min="5" max="5" width="16.140625" style="13" customWidth="1"/>
    <col min="6" max="6" width="18.5703125" style="13" customWidth="1"/>
    <col min="7" max="8" width="10.5703125" style="13" customWidth="1"/>
    <col min="9" max="10" width="25.140625" style="13" customWidth="1"/>
    <col min="11" max="11" width="18.5703125" style="13" customWidth="1"/>
    <col min="12" max="12" width="15.5703125" style="13" customWidth="1"/>
    <col min="13" max="13" width="21" style="13" customWidth="1"/>
    <col min="14" max="14" width="40.5703125" style="13" customWidth="1"/>
    <col min="15" max="15" width="11.140625" style="13" customWidth="1"/>
    <col min="16" max="16" width="36.85546875" style="13" customWidth="1"/>
    <col min="17" max="16384" width="9" style="13"/>
  </cols>
  <sheetData>
    <row r="1" spans="1:15" ht="46.15" customHeight="1" x14ac:dyDescent="0.25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58.15" customHeight="1" x14ac:dyDescent="0.2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4" spans="1:15" x14ac:dyDescent="0.25">
      <c r="A4" s="265" t="s">
        <v>166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ht="29.25" customHeight="1" x14ac:dyDescent="0.2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s="14" customFormat="1" ht="24" customHeight="1" x14ac:dyDescent="0.35">
      <c r="A6" s="266" t="s">
        <v>64</v>
      </c>
      <c r="B6" s="266"/>
      <c r="C6" s="266"/>
      <c r="D6" s="266"/>
      <c r="E6" s="266"/>
      <c r="F6" s="266"/>
      <c r="G6" s="266"/>
      <c r="H6" s="266"/>
      <c r="I6" s="266"/>
      <c r="J6" s="267">
        <v>2000</v>
      </c>
      <c r="K6" s="268"/>
      <c r="L6" s="268"/>
      <c r="M6" s="268"/>
      <c r="N6" s="268"/>
      <c r="O6" s="268"/>
    </row>
    <row r="7" spans="1:15" s="14" customFormat="1" ht="24" customHeight="1" x14ac:dyDescent="0.35">
      <c r="A7" s="266" t="s">
        <v>66</v>
      </c>
      <c r="B7" s="266"/>
      <c r="C7" s="266"/>
      <c r="D7" s="266"/>
      <c r="E7" s="266"/>
      <c r="F7" s="266"/>
      <c r="G7" s="266"/>
      <c r="H7" s="266"/>
      <c r="I7" s="266"/>
      <c r="J7" s="267">
        <v>18910</v>
      </c>
      <c r="K7" s="268"/>
      <c r="L7" s="268"/>
      <c r="M7" s="268"/>
      <c r="N7" s="268"/>
      <c r="O7" s="268"/>
    </row>
    <row r="8" spans="1:15" s="14" customFormat="1" ht="24" customHeight="1" x14ac:dyDescent="0.35">
      <c r="A8" s="266" t="s">
        <v>67</v>
      </c>
      <c r="B8" s="266"/>
      <c r="C8" s="266"/>
      <c r="D8" s="266"/>
      <c r="E8" s="266"/>
      <c r="F8" s="266"/>
      <c r="G8" s="266"/>
      <c r="H8" s="266"/>
      <c r="I8" s="266"/>
      <c r="J8" s="267">
        <f>SUM(J6:J7)</f>
        <v>20910</v>
      </c>
      <c r="K8" s="268"/>
      <c r="L8" s="268"/>
      <c r="M8" s="268"/>
      <c r="N8" s="268"/>
      <c r="O8" s="268"/>
    </row>
    <row r="9" spans="1:15" s="14" customFormat="1" ht="24" customHeight="1" x14ac:dyDescent="0.4">
      <c r="A9" s="276" t="s">
        <v>49</v>
      </c>
      <c r="B9" s="276"/>
      <c r="C9" s="276"/>
      <c r="D9" s="276"/>
      <c r="E9" s="276"/>
      <c r="F9" s="276"/>
      <c r="G9" s="276"/>
      <c r="H9" s="276"/>
      <c r="I9" s="276"/>
      <c r="J9" s="277" t="s">
        <v>169</v>
      </c>
      <c r="K9" s="277"/>
      <c r="L9" s="277"/>
      <c r="M9" s="277"/>
      <c r="N9" s="277"/>
      <c r="O9" s="277"/>
    </row>
    <row r="10" spans="1:15" s="14" customFormat="1" ht="24" customHeight="1" x14ac:dyDescent="0.35">
      <c r="A10" s="278" t="s">
        <v>50</v>
      </c>
      <c r="B10" s="278"/>
      <c r="C10" s="278"/>
      <c r="D10" s="278"/>
      <c r="E10" s="278"/>
      <c r="F10" s="278"/>
      <c r="G10" s="278"/>
      <c r="H10" s="278"/>
      <c r="I10" s="278"/>
      <c r="J10" s="279" t="s">
        <v>65</v>
      </c>
      <c r="K10" s="279"/>
      <c r="L10" s="279"/>
      <c r="M10" s="279"/>
      <c r="N10" s="279"/>
      <c r="O10" s="279"/>
    </row>
    <row r="11" spans="1:15" s="14" customFormat="1" ht="24" customHeight="1" x14ac:dyDescent="0.35">
      <c r="A11" s="269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/>
    </row>
    <row r="12" spans="1:15" s="14" customFormat="1" ht="20.100000000000001" customHeight="1" thickBot="1" x14ac:dyDescent="0.35">
      <c r="A12" s="270" t="s">
        <v>68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46" t="s">
        <v>69</v>
      </c>
      <c r="L12" s="158"/>
      <c r="M12" s="158"/>
      <c r="N12" s="274" t="s">
        <v>70</v>
      </c>
      <c r="O12" s="275"/>
    </row>
    <row r="13" spans="1:15" s="15" customFormat="1" ht="20.100000000000001" customHeight="1" thickTop="1" thickBot="1" x14ac:dyDescent="0.3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272"/>
      <c r="L13" s="273"/>
      <c r="M13" s="273"/>
      <c r="N13" s="261" t="s">
        <v>71</v>
      </c>
      <c r="O13" s="261" t="s">
        <v>72</v>
      </c>
    </row>
    <row r="14" spans="1:15" s="15" customFormat="1" ht="25.15" customHeight="1" thickTop="1" thickBot="1" x14ac:dyDescent="0.4">
      <c r="A14" s="24">
        <v>1</v>
      </c>
      <c r="B14" s="256" t="s">
        <v>73</v>
      </c>
      <c r="C14" s="257"/>
      <c r="D14" s="257"/>
      <c r="E14" s="257"/>
      <c r="F14" s="257"/>
      <c r="G14" s="257"/>
      <c r="H14" s="257"/>
      <c r="I14" s="257"/>
      <c r="J14" s="257"/>
      <c r="K14" s="258"/>
      <c r="L14" s="125"/>
      <c r="M14" s="125"/>
      <c r="N14" s="262"/>
      <c r="O14" s="262"/>
    </row>
    <row r="15" spans="1:15" s="15" customFormat="1" ht="25.15" customHeight="1" thickTop="1" thickBot="1" x14ac:dyDescent="0.4">
      <c r="A15" s="24">
        <v>2</v>
      </c>
      <c r="B15" s="256" t="s">
        <v>74</v>
      </c>
      <c r="C15" s="257"/>
      <c r="D15" s="257"/>
      <c r="E15" s="257"/>
      <c r="F15" s="257"/>
      <c r="G15" s="257"/>
      <c r="H15" s="257"/>
      <c r="I15" s="257"/>
      <c r="J15" s="257"/>
      <c r="K15" s="258"/>
      <c r="L15" s="125"/>
      <c r="M15" s="125"/>
      <c r="N15" s="261" t="s">
        <v>75</v>
      </c>
      <c r="O15" s="261" t="s">
        <v>76</v>
      </c>
    </row>
    <row r="16" spans="1:15" s="15" customFormat="1" ht="25.15" customHeight="1" thickTop="1" thickBot="1" x14ac:dyDescent="0.4">
      <c r="A16" s="24">
        <v>3</v>
      </c>
      <c r="B16" s="256" t="s">
        <v>77</v>
      </c>
      <c r="C16" s="257"/>
      <c r="D16" s="257"/>
      <c r="E16" s="257"/>
      <c r="F16" s="257"/>
      <c r="G16" s="257"/>
      <c r="H16" s="257"/>
      <c r="I16" s="257"/>
      <c r="J16" s="257"/>
      <c r="K16" s="258"/>
      <c r="L16" s="125"/>
      <c r="M16" s="125"/>
      <c r="N16" s="262"/>
      <c r="O16" s="262"/>
    </row>
    <row r="17" spans="1:16" s="15" customFormat="1" ht="25.15" customHeight="1" thickTop="1" thickBot="1" x14ac:dyDescent="0.4">
      <c r="A17" s="24">
        <v>4</v>
      </c>
      <c r="B17" s="256" t="s">
        <v>78</v>
      </c>
      <c r="C17" s="257"/>
      <c r="D17" s="257"/>
      <c r="E17" s="257"/>
      <c r="F17" s="257"/>
      <c r="G17" s="257"/>
      <c r="H17" s="257"/>
      <c r="I17" s="257"/>
      <c r="J17" s="257"/>
      <c r="K17" s="258"/>
      <c r="L17" s="125"/>
      <c r="M17" s="125"/>
      <c r="N17" s="259" t="s">
        <v>79</v>
      </c>
      <c r="O17" s="261" t="s">
        <v>80</v>
      </c>
    </row>
    <row r="18" spans="1:16" ht="25.15" customHeight="1" thickTop="1" thickBot="1" x14ac:dyDescent="0.4">
      <c r="A18" s="24">
        <v>5</v>
      </c>
      <c r="B18" s="256" t="s">
        <v>81</v>
      </c>
      <c r="C18" s="257"/>
      <c r="D18" s="257"/>
      <c r="E18" s="257"/>
      <c r="F18" s="257"/>
      <c r="G18" s="257"/>
      <c r="H18" s="257"/>
      <c r="I18" s="257"/>
      <c r="J18" s="257"/>
      <c r="K18" s="258"/>
      <c r="L18" s="125"/>
      <c r="M18" s="125"/>
      <c r="N18" s="260"/>
      <c r="O18" s="262"/>
    </row>
    <row r="19" spans="1:16" s="16" customFormat="1" ht="24" thickTop="1" x14ac:dyDescent="0.35">
      <c r="A19" s="250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2"/>
      <c r="O19" s="252"/>
    </row>
    <row r="20" spans="1:16" ht="64.150000000000006" customHeight="1" x14ac:dyDescent="0.25">
      <c r="A20" s="253" t="s">
        <v>51</v>
      </c>
      <c r="B20" s="254"/>
      <c r="C20" s="254"/>
      <c r="D20" s="25" t="s">
        <v>52</v>
      </c>
      <c r="E20" s="26" t="s">
        <v>53</v>
      </c>
      <c r="F20" s="253" t="s">
        <v>54</v>
      </c>
      <c r="G20" s="253"/>
      <c r="H20" s="253"/>
      <c r="I20" s="253"/>
      <c r="J20" s="27" t="s">
        <v>82</v>
      </c>
      <c r="K20" s="253" t="s">
        <v>55</v>
      </c>
      <c r="L20" s="253"/>
      <c r="M20" s="253"/>
      <c r="N20" s="253" t="s">
        <v>56</v>
      </c>
      <c r="O20" s="253"/>
    </row>
    <row r="21" spans="1:16" ht="81" customHeight="1" x14ac:dyDescent="0.25">
      <c r="A21" s="170" t="s">
        <v>57</v>
      </c>
      <c r="B21" s="255"/>
      <c r="C21" s="255"/>
      <c r="D21" s="17"/>
      <c r="E21" s="17">
        <v>1205</v>
      </c>
      <c r="F21" s="244" t="s">
        <v>192</v>
      </c>
      <c r="G21" s="244"/>
      <c r="H21" s="244"/>
      <c r="I21" s="244"/>
      <c r="J21" s="23" t="s">
        <v>230</v>
      </c>
      <c r="K21" s="244" t="s">
        <v>83</v>
      </c>
      <c r="L21" s="244"/>
      <c r="M21" s="244"/>
      <c r="N21" s="244" t="s">
        <v>58</v>
      </c>
      <c r="O21" s="244"/>
    </row>
    <row r="22" spans="1:16" ht="74.25" customHeight="1" x14ac:dyDescent="0.25">
      <c r="A22" s="248" t="s">
        <v>193</v>
      </c>
      <c r="B22" s="249"/>
      <c r="C22" s="249"/>
      <c r="D22" s="28"/>
      <c r="E22" s="28">
        <v>5645</v>
      </c>
      <c r="F22" s="248" t="s">
        <v>194</v>
      </c>
      <c r="G22" s="248"/>
      <c r="H22" s="248"/>
      <c r="I22" s="248"/>
      <c r="J22" s="29" t="s">
        <v>230</v>
      </c>
      <c r="K22" s="248" t="s">
        <v>195</v>
      </c>
      <c r="L22" s="248"/>
      <c r="M22" s="248"/>
      <c r="N22" s="248" t="s">
        <v>268</v>
      </c>
      <c r="O22" s="248"/>
      <c r="P22"/>
    </row>
    <row r="23" spans="1:16" ht="50.1" customHeight="1" x14ac:dyDescent="0.25">
      <c r="A23" s="244" t="s">
        <v>225</v>
      </c>
      <c r="B23" s="245"/>
      <c r="C23" s="245"/>
      <c r="D23" s="17"/>
      <c r="E23" s="17">
        <v>350</v>
      </c>
      <c r="F23" s="244" t="s">
        <v>226</v>
      </c>
      <c r="G23" s="244"/>
      <c r="H23" s="244"/>
      <c r="I23" s="244"/>
      <c r="J23" s="23" t="s">
        <v>231</v>
      </c>
      <c r="K23" s="244" t="s">
        <v>229</v>
      </c>
      <c r="L23" s="244"/>
      <c r="M23" s="244"/>
      <c r="N23" s="244" t="s">
        <v>250</v>
      </c>
      <c r="O23" s="244"/>
    </row>
    <row r="24" spans="1:16" ht="50.1" customHeight="1" x14ac:dyDescent="0.25">
      <c r="A24" s="244" t="s">
        <v>222</v>
      </c>
      <c r="B24" s="245"/>
      <c r="C24" s="245"/>
      <c r="D24" s="17"/>
      <c r="E24" s="17">
        <v>1100</v>
      </c>
      <c r="F24" s="244" t="s">
        <v>223</v>
      </c>
      <c r="G24" s="244"/>
      <c r="H24" s="244"/>
      <c r="I24" s="244"/>
      <c r="J24" s="115" t="s">
        <v>232</v>
      </c>
      <c r="K24" s="244" t="s">
        <v>224</v>
      </c>
      <c r="L24" s="244"/>
      <c r="M24" s="244"/>
      <c r="N24" s="244" t="s">
        <v>251</v>
      </c>
      <c r="O24" s="244"/>
    </row>
    <row r="25" spans="1:16" ht="50.1" customHeight="1" x14ac:dyDescent="0.25">
      <c r="A25" s="248" t="s">
        <v>227</v>
      </c>
      <c r="B25" s="249"/>
      <c r="C25" s="249"/>
      <c r="D25" s="28"/>
      <c r="E25" s="116">
        <v>4250</v>
      </c>
      <c r="F25" s="248" t="s">
        <v>228</v>
      </c>
      <c r="G25" s="248"/>
      <c r="H25" s="248"/>
      <c r="I25" s="248"/>
      <c r="J25" s="29" t="s">
        <v>232</v>
      </c>
      <c r="K25" s="248" t="s">
        <v>233</v>
      </c>
      <c r="L25" s="248"/>
      <c r="M25" s="248"/>
      <c r="N25" s="248" t="s">
        <v>252</v>
      </c>
      <c r="O25" s="248"/>
      <c r="P25"/>
    </row>
    <row r="26" spans="1:16" ht="50.1" customHeight="1" x14ac:dyDescent="0.25">
      <c r="A26" s="248" t="s">
        <v>234</v>
      </c>
      <c r="B26" s="249"/>
      <c r="C26" s="249"/>
      <c r="D26" s="119">
        <v>1060</v>
      </c>
      <c r="E26" s="119"/>
      <c r="F26" s="248" t="s">
        <v>235</v>
      </c>
      <c r="G26" s="248"/>
      <c r="H26" s="248"/>
      <c r="I26" s="248"/>
      <c r="J26" s="29" t="s">
        <v>237</v>
      </c>
      <c r="K26" s="248" t="s">
        <v>236</v>
      </c>
      <c r="L26" s="248"/>
      <c r="M26" s="248"/>
      <c r="N26" s="248"/>
      <c r="O26" s="248"/>
      <c r="P26" s="30"/>
    </row>
    <row r="27" spans="1:16" ht="50.1" customHeight="1" x14ac:dyDescent="0.25">
      <c r="A27" s="244" t="s">
        <v>238</v>
      </c>
      <c r="B27" s="245"/>
      <c r="C27" s="245"/>
      <c r="D27" s="119">
        <v>330</v>
      </c>
      <c r="E27" s="120"/>
      <c r="F27" s="244" t="s">
        <v>226</v>
      </c>
      <c r="G27" s="244"/>
      <c r="H27" s="244"/>
      <c r="I27" s="244"/>
      <c r="J27" s="23" t="s">
        <v>239</v>
      </c>
      <c r="K27" s="248" t="s">
        <v>236</v>
      </c>
      <c r="L27" s="248"/>
      <c r="M27" s="248"/>
      <c r="N27" s="244"/>
      <c r="O27" s="244"/>
    </row>
    <row r="28" spans="1:16" ht="50.1" customHeight="1" x14ac:dyDescent="0.25">
      <c r="A28" s="244" t="s">
        <v>240</v>
      </c>
      <c r="B28" s="245"/>
      <c r="C28" s="245"/>
      <c r="D28" s="17"/>
      <c r="E28" s="17">
        <v>300</v>
      </c>
      <c r="F28" s="244" t="s">
        <v>241</v>
      </c>
      <c r="G28" s="244"/>
      <c r="H28" s="244"/>
      <c r="I28" s="244"/>
      <c r="J28" s="23" t="s">
        <v>230</v>
      </c>
      <c r="K28" s="244" t="s">
        <v>242</v>
      </c>
      <c r="L28" s="244"/>
      <c r="M28" s="244"/>
      <c r="N28" s="246" t="s">
        <v>266</v>
      </c>
      <c r="O28" s="246"/>
    </row>
    <row r="29" spans="1:16" ht="50.1" customHeight="1" x14ac:dyDescent="0.25">
      <c r="A29" s="244" t="s">
        <v>243</v>
      </c>
      <c r="B29" s="245"/>
      <c r="C29" s="245"/>
      <c r="D29" s="119">
        <v>4000</v>
      </c>
      <c r="E29" s="119"/>
      <c r="F29" s="244" t="s">
        <v>244</v>
      </c>
      <c r="G29" s="244"/>
      <c r="H29" s="244"/>
      <c r="I29" s="244"/>
      <c r="J29" s="23" t="s">
        <v>245</v>
      </c>
      <c r="K29" s="244" t="s">
        <v>246</v>
      </c>
      <c r="L29" s="244"/>
      <c r="M29" s="244"/>
      <c r="N29" s="247"/>
      <c r="O29" s="247"/>
      <c r="P29" s="30"/>
    </row>
    <row r="30" spans="1:16" ht="50.1" customHeight="1" x14ac:dyDescent="0.25">
      <c r="A30" s="244"/>
      <c r="B30" s="245"/>
      <c r="C30" s="245"/>
      <c r="D30" s="17"/>
      <c r="E30" s="17"/>
      <c r="F30" s="244"/>
      <c r="G30" s="244"/>
      <c r="H30" s="244"/>
      <c r="I30" s="244"/>
      <c r="J30" s="23"/>
      <c r="K30" s="244"/>
      <c r="L30" s="244"/>
      <c r="M30" s="244"/>
      <c r="N30" s="244"/>
      <c r="O30" s="244"/>
      <c r="P30" s="18"/>
    </row>
    <row r="31" spans="1:16" ht="50.1" customHeight="1" x14ac:dyDescent="0.25">
      <c r="A31" s="244"/>
      <c r="B31" s="245"/>
      <c r="C31" s="245"/>
      <c r="D31" s="17"/>
      <c r="E31" s="17"/>
      <c r="F31" s="244"/>
      <c r="G31" s="244"/>
      <c r="H31" s="244"/>
      <c r="I31" s="244"/>
      <c r="J31" s="117"/>
      <c r="K31" s="244"/>
      <c r="L31" s="244"/>
      <c r="M31" s="244"/>
      <c r="N31" s="244"/>
      <c r="O31" s="244"/>
    </row>
    <row r="32" spans="1:16" ht="50.1" customHeight="1" x14ac:dyDescent="0.25">
      <c r="A32" s="244"/>
      <c r="B32" s="245"/>
      <c r="C32" s="245"/>
      <c r="D32" s="17"/>
      <c r="E32" s="17"/>
      <c r="F32" s="244"/>
      <c r="G32" s="244"/>
      <c r="H32" s="244"/>
      <c r="I32" s="244"/>
      <c r="J32" s="23"/>
      <c r="K32" s="244"/>
      <c r="L32" s="244"/>
      <c r="M32" s="244"/>
      <c r="N32" s="244"/>
      <c r="O32" s="244"/>
      <c r="P32" s="30"/>
    </row>
    <row r="33" spans="1:16" ht="50.1" customHeight="1" x14ac:dyDescent="0.25">
      <c r="A33" s="244" t="s">
        <v>248</v>
      </c>
      <c r="B33" s="245"/>
      <c r="C33" s="245"/>
      <c r="D33" s="17"/>
      <c r="E33" s="17">
        <v>660</v>
      </c>
      <c r="F33" s="244" t="s">
        <v>247</v>
      </c>
      <c r="G33" s="244"/>
      <c r="H33" s="244"/>
      <c r="I33" s="244"/>
      <c r="J33" s="23" t="s">
        <v>249</v>
      </c>
      <c r="K33" s="244" t="s">
        <v>236</v>
      </c>
      <c r="L33" s="244"/>
      <c r="M33" s="244"/>
      <c r="N33" s="244"/>
      <c r="O33" s="244"/>
      <c r="P33" s="18"/>
    </row>
    <row r="34" spans="1:16" ht="50.1" customHeight="1" x14ac:dyDescent="0.25">
      <c r="A34" s="244"/>
      <c r="B34" s="245"/>
      <c r="C34" s="245"/>
      <c r="D34" s="17"/>
      <c r="E34" s="17"/>
      <c r="F34" s="244"/>
      <c r="G34" s="244"/>
      <c r="H34" s="244"/>
      <c r="I34" s="244"/>
      <c r="J34" s="23"/>
      <c r="K34" s="244"/>
      <c r="L34" s="244"/>
      <c r="M34" s="244"/>
      <c r="N34" s="244"/>
      <c r="O34" s="244"/>
    </row>
    <row r="35" spans="1:16" ht="50.1" customHeight="1" x14ac:dyDescent="0.25">
      <c r="A35" s="244"/>
      <c r="B35" s="245"/>
      <c r="C35" s="245"/>
      <c r="D35" s="17"/>
      <c r="E35" s="17"/>
      <c r="F35" s="244"/>
      <c r="G35" s="244"/>
      <c r="H35" s="244"/>
      <c r="I35" s="244"/>
      <c r="J35" s="23"/>
      <c r="K35" s="244"/>
      <c r="L35" s="244"/>
      <c r="M35" s="244"/>
      <c r="N35" s="244"/>
      <c r="O35" s="244"/>
    </row>
    <row r="36" spans="1:16" ht="50.1" customHeight="1" x14ac:dyDescent="0.25">
      <c r="A36" s="244"/>
      <c r="B36" s="245"/>
      <c r="C36" s="245"/>
      <c r="D36" s="17"/>
      <c r="E36" s="17"/>
      <c r="F36" s="244"/>
      <c r="G36" s="244"/>
      <c r="H36" s="244"/>
      <c r="I36" s="244"/>
      <c r="J36" s="23"/>
      <c r="K36" s="244"/>
      <c r="L36" s="244"/>
      <c r="M36" s="244"/>
      <c r="N36" s="244"/>
      <c r="O36" s="244"/>
      <c r="P36" s="18"/>
    </row>
    <row r="37" spans="1:16" ht="50.1" customHeight="1" x14ac:dyDescent="0.25">
      <c r="A37" s="244"/>
      <c r="B37" s="245"/>
      <c r="C37" s="245"/>
      <c r="D37" s="17"/>
      <c r="E37" s="17"/>
      <c r="F37" s="244"/>
      <c r="G37" s="244"/>
      <c r="H37" s="244"/>
      <c r="I37" s="244"/>
      <c r="J37" s="23"/>
      <c r="K37" s="244"/>
      <c r="L37" s="244"/>
      <c r="M37" s="244"/>
      <c r="N37" s="244"/>
      <c r="O37" s="244"/>
    </row>
    <row r="38" spans="1:16" ht="50.1" customHeight="1" x14ac:dyDescent="0.25">
      <c r="A38" s="244"/>
      <c r="B38" s="245"/>
      <c r="C38" s="245"/>
      <c r="D38" s="17"/>
      <c r="E38" s="17"/>
      <c r="F38" s="244"/>
      <c r="G38" s="244"/>
      <c r="H38" s="244"/>
      <c r="I38" s="244"/>
      <c r="J38" s="23"/>
      <c r="K38" s="244"/>
      <c r="L38" s="244"/>
      <c r="M38" s="244"/>
      <c r="N38" s="244"/>
      <c r="O38" s="244"/>
    </row>
    <row r="39" spans="1:16" ht="50.1" customHeight="1" x14ac:dyDescent="0.25">
      <c r="A39" s="244"/>
      <c r="B39" s="245"/>
      <c r="C39" s="245"/>
      <c r="D39" s="17"/>
      <c r="E39" s="17"/>
      <c r="F39" s="244"/>
      <c r="G39" s="244"/>
      <c r="H39" s="244"/>
      <c r="I39" s="244"/>
      <c r="J39" s="23"/>
      <c r="K39" s="244"/>
      <c r="L39" s="244"/>
      <c r="M39" s="244"/>
      <c r="N39" s="244"/>
      <c r="O39" s="244"/>
    </row>
    <row r="40" spans="1:16" ht="50.1" customHeight="1" x14ac:dyDescent="0.25">
      <c r="A40" s="244"/>
      <c r="B40" s="245"/>
      <c r="C40" s="245"/>
      <c r="D40" s="17"/>
      <c r="E40" s="17"/>
      <c r="F40" s="244"/>
      <c r="G40" s="244"/>
      <c r="H40" s="244"/>
      <c r="I40" s="244"/>
      <c r="J40" s="23"/>
      <c r="K40" s="244"/>
      <c r="L40" s="244"/>
      <c r="M40" s="244"/>
      <c r="N40" s="244"/>
      <c r="O40" s="244"/>
      <c r="P40" s="30"/>
    </row>
    <row r="41" spans="1:16" ht="50.1" customHeight="1" x14ac:dyDescent="0.25">
      <c r="A41" s="244"/>
      <c r="B41" s="245"/>
      <c r="C41" s="245"/>
      <c r="D41" s="17"/>
      <c r="E41" s="17"/>
      <c r="F41" s="244"/>
      <c r="G41" s="244"/>
      <c r="H41" s="244"/>
      <c r="I41" s="244"/>
      <c r="J41" s="23"/>
      <c r="K41" s="244"/>
      <c r="L41" s="244"/>
      <c r="M41" s="244"/>
      <c r="N41" s="244"/>
      <c r="O41" s="244"/>
    </row>
    <row r="42" spans="1:16" ht="50.1" customHeight="1" x14ac:dyDescent="0.25">
      <c r="A42" s="244"/>
      <c r="B42" s="245"/>
      <c r="C42" s="245"/>
      <c r="D42" s="17"/>
      <c r="E42" s="17"/>
      <c r="F42" s="244"/>
      <c r="G42" s="244"/>
      <c r="H42" s="244"/>
      <c r="I42" s="244"/>
      <c r="J42" s="23"/>
      <c r="K42" s="244"/>
      <c r="L42" s="244"/>
      <c r="M42" s="244"/>
      <c r="N42" s="244"/>
      <c r="O42" s="244"/>
    </row>
    <row r="43" spans="1:16" ht="50.1" customHeight="1" x14ac:dyDescent="0.25">
      <c r="A43" s="244"/>
      <c r="B43" s="245"/>
      <c r="C43" s="245"/>
      <c r="D43" s="17"/>
      <c r="E43" s="17"/>
      <c r="F43" s="244"/>
      <c r="G43" s="244"/>
      <c r="H43" s="244"/>
      <c r="I43" s="244"/>
      <c r="J43" s="23"/>
      <c r="K43" s="244"/>
      <c r="L43" s="244"/>
      <c r="M43" s="244"/>
      <c r="N43" s="244"/>
      <c r="O43" s="244"/>
    </row>
    <row r="44" spans="1:16" ht="50.1" customHeight="1" x14ac:dyDescent="0.25">
      <c r="A44" s="244"/>
      <c r="B44" s="245"/>
      <c r="C44" s="245"/>
      <c r="D44" s="17"/>
      <c r="E44" s="17"/>
      <c r="F44" s="244"/>
      <c r="G44" s="244"/>
      <c r="H44" s="244"/>
      <c r="I44" s="244"/>
      <c r="J44" s="23"/>
      <c r="K44" s="244"/>
      <c r="L44" s="244"/>
      <c r="M44" s="244"/>
      <c r="N44" s="244"/>
      <c r="O44" s="244"/>
    </row>
    <row r="45" spans="1:16" ht="50.1" customHeight="1" x14ac:dyDescent="0.25">
      <c r="A45" s="244"/>
      <c r="B45" s="245"/>
      <c r="C45" s="245"/>
      <c r="D45" s="17"/>
      <c r="E45" s="17"/>
      <c r="F45" s="244"/>
      <c r="G45" s="244"/>
      <c r="H45" s="244"/>
      <c r="I45" s="244"/>
      <c r="J45" s="23"/>
      <c r="K45" s="244"/>
      <c r="L45" s="244"/>
      <c r="M45" s="244"/>
      <c r="N45" s="244"/>
      <c r="O45" s="244"/>
    </row>
    <row r="46" spans="1:16" ht="26.25" customHeight="1" thickBot="1" x14ac:dyDescent="0.3">
      <c r="A46" s="239"/>
      <c r="B46" s="240"/>
      <c r="C46" s="240"/>
      <c r="D46" s="19"/>
      <c r="E46" s="19"/>
      <c r="F46" s="239"/>
      <c r="G46" s="239"/>
      <c r="H46" s="239"/>
      <c r="I46" s="239"/>
      <c r="J46" s="23"/>
      <c r="K46" s="239"/>
      <c r="L46" s="239"/>
      <c r="M46" s="239"/>
      <c r="N46" s="239"/>
      <c r="O46" s="239"/>
    </row>
    <row r="47" spans="1:16" ht="20.100000000000001" customHeight="1" thickTop="1" thickBot="1" x14ac:dyDescent="0.3">
      <c r="B47" s="31"/>
      <c r="C47" s="31"/>
      <c r="D47" s="20">
        <f>SUM(D21:D46)</f>
        <v>5390</v>
      </c>
      <c r="E47" s="20">
        <f>SUM(E21:E46)</f>
        <v>13510</v>
      </c>
    </row>
    <row r="48" spans="1:16" ht="20.100000000000001" customHeight="1" thickTop="1" x14ac:dyDescent="0.35">
      <c r="A48" s="241" t="s">
        <v>59</v>
      </c>
      <c r="B48" s="242"/>
      <c r="C48" s="242"/>
      <c r="D48" s="243"/>
      <c r="E48" s="243"/>
      <c r="F48" s="241"/>
      <c r="G48" s="241"/>
      <c r="H48" s="241"/>
      <c r="I48" s="241"/>
      <c r="J48" s="241"/>
      <c r="K48" s="241"/>
      <c r="L48" s="241"/>
      <c r="M48" s="241"/>
      <c r="N48" s="241"/>
      <c r="O48" s="241"/>
    </row>
    <row r="49" spans="1:15" s="32" customFormat="1" ht="26.1" customHeight="1" x14ac:dyDescent="0.45">
      <c r="A49" s="236" t="s">
        <v>60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7">
        <f>SUM(J8)</f>
        <v>20910</v>
      </c>
      <c r="O49" s="237"/>
    </row>
    <row r="50" spans="1:15" s="32" customFormat="1" ht="26.1" customHeight="1" x14ac:dyDescent="0.45">
      <c r="A50" s="236" t="s">
        <v>61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7">
        <f>SUM(D47)</f>
        <v>5390</v>
      </c>
      <c r="O50" s="237"/>
    </row>
    <row r="51" spans="1:15" s="32" customFormat="1" ht="26.1" customHeight="1" x14ac:dyDescent="0.45">
      <c r="A51" s="236" t="s">
        <v>62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7">
        <f>SUM(E47)</f>
        <v>13510</v>
      </c>
      <c r="O51" s="237"/>
    </row>
    <row r="52" spans="1:15" s="32" customFormat="1" ht="26.1" customHeight="1" x14ac:dyDescent="0.45">
      <c r="A52" s="238" t="s">
        <v>63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7">
        <f>SUM((N49-(N50+N51)))</f>
        <v>2010</v>
      </c>
      <c r="O52" s="237"/>
    </row>
    <row r="53" spans="1:15" s="21" customFormat="1" ht="20.100000000000001" customHeight="1" thickBot="1" x14ac:dyDescent="0.4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 s="21" customFormat="1" ht="36.75" customHeight="1" thickBot="1" x14ac:dyDescent="0.4">
      <c r="A54" s="230" t="s">
        <v>84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0" t="s">
        <v>85</v>
      </c>
      <c r="L54" s="230"/>
      <c r="M54" s="230"/>
      <c r="N54" s="230"/>
      <c r="O54" s="230"/>
    </row>
    <row r="55" spans="1:15" s="21" customFormat="1" ht="20.100000000000001" customHeight="1" x14ac:dyDescent="0.35">
      <c r="A55" s="232" t="s">
        <v>86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4"/>
      <c r="L55" s="234"/>
      <c r="M55" s="234"/>
      <c r="N55" s="234"/>
      <c r="O55" s="235"/>
    </row>
    <row r="56" spans="1:15" s="21" customFormat="1" ht="20.100000000000001" customHeight="1" x14ac:dyDescent="0.35">
      <c r="A56" s="222" t="s">
        <v>87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4"/>
      <c r="L56" s="224"/>
      <c r="M56" s="224"/>
      <c r="N56" s="224"/>
      <c r="O56" s="225"/>
    </row>
    <row r="57" spans="1:15" s="21" customFormat="1" ht="20.100000000000001" customHeight="1" x14ac:dyDescent="0.35">
      <c r="A57" s="222"/>
      <c r="B57" s="223"/>
      <c r="C57" s="223"/>
      <c r="D57" s="223"/>
      <c r="E57" s="223"/>
      <c r="F57" s="223"/>
      <c r="G57" s="223"/>
      <c r="H57" s="223"/>
      <c r="I57" s="223"/>
      <c r="J57" s="223"/>
      <c r="K57" s="224"/>
      <c r="L57" s="224"/>
      <c r="M57" s="224"/>
      <c r="N57" s="224"/>
      <c r="O57" s="225"/>
    </row>
    <row r="58" spans="1:15" s="21" customFormat="1" ht="20.100000000000001" customHeight="1" x14ac:dyDescent="0.35">
      <c r="A58" s="222"/>
      <c r="B58" s="223"/>
      <c r="C58" s="223"/>
      <c r="D58" s="223"/>
      <c r="E58" s="223"/>
      <c r="F58" s="223"/>
      <c r="G58" s="223"/>
      <c r="H58" s="223"/>
      <c r="I58" s="223"/>
      <c r="J58" s="223"/>
      <c r="K58" s="224"/>
      <c r="L58" s="224"/>
      <c r="M58" s="224"/>
      <c r="N58" s="224"/>
      <c r="O58" s="225"/>
    </row>
    <row r="59" spans="1:15" s="21" customFormat="1" ht="20.100000000000001" customHeight="1" thickBot="1" x14ac:dyDescent="0.4">
      <c r="A59" s="226"/>
      <c r="B59" s="227"/>
      <c r="C59" s="227"/>
      <c r="D59" s="227"/>
      <c r="E59" s="227"/>
      <c r="F59" s="227"/>
      <c r="G59" s="227"/>
      <c r="H59" s="227"/>
      <c r="I59" s="227"/>
      <c r="J59" s="227"/>
      <c r="K59" s="228"/>
      <c r="L59" s="228"/>
      <c r="M59" s="228"/>
      <c r="N59" s="228"/>
      <c r="O59" s="229"/>
    </row>
    <row r="60" spans="1:15" ht="24" thickTop="1" x14ac:dyDescent="0.25">
      <c r="A60" s="220">
        <f ca="1">TODAY()</f>
        <v>44473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</row>
    <row r="65" spans="1:3" x14ac:dyDescent="0.25">
      <c r="A65"/>
      <c r="B65"/>
      <c r="C65"/>
    </row>
    <row r="66" spans="1:3" x14ac:dyDescent="0.25">
      <c r="A66" s="22"/>
      <c r="B66"/>
    </row>
  </sheetData>
  <mergeCells count="164">
    <mergeCell ref="A1:O1"/>
    <mergeCell ref="A2:O2"/>
    <mergeCell ref="A4:O5"/>
    <mergeCell ref="A6:I6"/>
    <mergeCell ref="J6:O6"/>
    <mergeCell ref="A7:I7"/>
    <mergeCell ref="J7:O7"/>
    <mergeCell ref="A11:O11"/>
    <mergeCell ref="A12:J13"/>
    <mergeCell ref="K12:M13"/>
    <mergeCell ref="N12:O12"/>
    <mergeCell ref="N13:N14"/>
    <mergeCell ref="O13:O14"/>
    <mergeCell ref="B14:J14"/>
    <mergeCell ref="K14:M14"/>
    <mergeCell ref="A8:I8"/>
    <mergeCell ref="J8:O8"/>
    <mergeCell ref="A9:I9"/>
    <mergeCell ref="J9:O9"/>
    <mergeCell ref="A10:I10"/>
    <mergeCell ref="J10:O10"/>
    <mergeCell ref="B17:J17"/>
    <mergeCell ref="K17:M17"/>
    <mergeCell ref="N17:N18"/>
    <mergeCell ref="O17:O18"/>
    <mergeCell ref="B18:J18"/>
    <mergeCell ref="K18:M18"/>
    <mergeCell ref="B15:J15"/>
    <mergeCell ref="K15:M15"/>
    <mergeCell ref="N15:N16"/>
    <mergeCell ref="O15:O16"/>
    <mergeCell ref="B16:J16"/>
    <mergeCell ref="K16:M16"/>
    <mergeCell ref="A19:O19"/>
    <mergeCell ref="A20:C20"/>
    <mergeCell ref="F20:I20"/>
    <mergeCell ref="K20:M20"/>
    <mergeCell ref="N20:O20"/>
    <mergeCell ref="A21:C21"/>
    <mergeCell ref="F21:I21"/>
    <mergeCell ref="K21:M21"/>
    <mergeCell ref="N21:O21"/>
    <mergeCell ref="A24:C24"/>
    <mergeCell ref="F24:I24"/>
    <mergeCell ref="K24:M24"/>
    <mergeCell ref="N24:O24"/>
    <mergeCell ref="A25:C25"/>
    <mergeCell ref="F25:I25"/>
    <mergeCell ref="K25:M25"/>
    <mergeCell ref="N25:O25"/>
    <mergeCell ref="A22:C22"/>
    <mergeCell ref="F22:I22"/>
    <mergeCell ref="K22:M22"/>
    <mergeCell ref="N22:O22"/>
    <mergeCell ref="A23:C23"/>
    <mergeCell ref="F23:I23"/>
    <mergeCell ref="K23:M23"/>
    <mergeCell ref="N23:O23"/>
    <mergeCell ref="A28:C28"/>
    <mergeCell ref="F28:I28"/>
    <mergeCell ref="K28:M28"/>
    <mergeCell ref="N28:O28"/>
    <mergeCell ref="A29:C29"/>
    <mergeCell ref="F29:I29"/>
    <mergeCell ref="K29:M29"/>
    <mergeCell ref="N29:O29"/>
    <mergeCell ref="A26:C26"/>
    <mergeCell ref="F26:I26"/>
    <mergeCell ref="K26:M26"/>
    <mergeCell ref="N26:O26"/>
    <mergeCell ref="A27:C27"/>
    <mergeCell ref="F27:I27"/>
    <mergeCell ref="K27:M27"/>
    <mergeCell ref="N27:O27"/>
    <mergeCell ref="A32:C32"/>
    <mergeCell ref="F32:I32"/>
    <mergeCell ref="K32:M32"/>
    <mergeCell ref="N32:O32"/>
    <mergeCell ref="A33:C33"/>
    <mergeCell ref="F33:I33"/>
    <mergeCell ref="K33:M33"/>
    <mergeCell ref="N33:O33"/>
    <mergeCell ref="A30:C30"/>
    <mergeCell ref="F30:I30"/>
    <mergeCell ref="K30:M30"/>
    <mergeCell ref="N30:O30"/>
    <mergeCell ref="A31:C31"/>
    <mergeCell ref="F31:I31"/>
    <mergeCell ref="K31:M31"/>
    <mergeCell ref="N31:O31"/>
    <mergeCell ref="A36:C36"/>
    <mergeCell ref="F36:I36"/>
    <mergeCell ref="K36:M36"/>
    <mergeCell ref="N36:O36"/>
    <mergeCell ref="A37:C37"/>
    <mergeCell ref="F37:I37"/>
    <mergeCell ref="K37:M37"/>
    <mergeCell ref="N37:O37"/>
    <mergeCell ref="A34:C34"/>
    <mergeCell ref="F34:I34"/>
    <mergeCell ref="K34:M34"/>
    <mergeCell ref="N34:O34"/>
    <mergeCell ref="A35:C35"/>
    <mergeCell ref="F35:I35"/>
    <mergeCell ref="K35:M35"/>
    <mergeCell ref="N35:O35"/>
    <mergeCell ref="A40:C40"/>
    <mergeCell ref="F40:I40"/>
    <mergeCell ref="K40:M40"/>
    <mergeCell ref="N40:O40"/>
    <mergeCell ref="A41:C41"/>
    <mergeCell ref="F41:I41"/>
    <mergeCell ref="K41:M41"/>
    <mergeCell ref="N41:O41"/>
    <mergeCell ref="A38:C38"/>
    <mergeCell ref="F38:I38"/>
    <mergeCell ref="K38:M38"/>
    <mergeCell ref="N38:O38"/>
    <mergeCell ref="A39:C39"/>
    <mergeCell ref="F39:I39"/>
    <mergeCell ref="K39:M39"/>
    <mergeCell ref="N39:O39"/>
    <mergeCell ref="A44:C44"/>
    <mergeCell ref="F44:I44"/>
    <mergeCell ref="K44:M44"/>
    <mergeCell ref="N44:O44"/>
    <mergeCell ref="A45:C45"/>
    <mergeCell ref="F45:I45"/>
    <mergeCell ref="K45:M45"/>
    <mergeCell ref="N45:O45"/>
    <mergeCell ref="A42:C42"/>
    <mergeCell ref="F42:I42"/>
    <mergeCell ref="K42:M42"/>
    <mergeCell ref="N42:O42"/>
    <mergeCell ref="A43:C43"/>
    <mergeCell ref="F43:I43"/>
    <mergeCell ref="K43:M43"/>
    <mergeCell ref="N43:O43"/>
    <mergeCell ref="A50:M50"/>
    <mergeCell ref="N50:O50"/>
    <mergeCell ref="A51:M51"/>
    <mergeCell ref="N51:O51"/>
    <mergeCell ref="A52:M52"/>
    <mergeCell ref="N52:O52"/>
    <mergeCell ref="A46:C46"/>
    <mergeCell ref="F46:I46"/>
    <mergeCell ref="K46:M46"/>
    <mergeCell ref="N46:O46"/>
    <mergeCell ref="A48:O48"/>
    <mergeCell ref="A49:M49"/>
    <mergeCell ref="N49:O49"/>
    <mergeCell ref="A60:O60"/>
    <mergeCell ref="A57:J57"/>
    <mergeCell ref="K57:O57"/>
    <mergeCell ref="A58:J58"/>
    <mergeCell ref="K58:O58"/>
    <mergeCell ref="A59:J59"/>
    <mergeCell ref="K59:O59"/>
    <mergeCell ref="A54:J54"/>
    <mergeCell ref="K54:O54"/>
    <mergeCell ref="A55:J55"/>
    <mergeCell ref="K55:O55"/>
    <mergeCell ref="A56:J56"/>
    <mergeCell ref="K56:O56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view="pageBreakPreview" topLeftCell="A50" zoomScale="50" zoomScaleNormal="100" zoomScaleSheetLayoutView="50" workbookViewId="0">
      <selection activeCell="A56" sqref="A56:J56"/>
    </sheetView>
  </sheetViews>
  <sheetFormatPr defaultColWidth="9" defaultRowHeight="15" x14ac:dyDescent="0.25"/>
  <cols>
    <col min="1" max="1" width="20.5703125" style="112" customWidth="1"/>
    <col min="2" max="2" width="12.5703125" style="112" customWidth="1"/>
    <col min="3" max="3" width="5" style="112" customWidth="1"/>
    <col min="4" max="5" width="15.5703125" style="112" customWidth="1"/>
    <col min="6" max="6" width="18.5703125" style="112" customWidth="1"/>
    <col min="7" max="8" width="10.5703125" style="112" customWidth="1"/>
    <col min="9" max="10" width="25.140625" style="112" customWidth="1"/>
    <col min="11" max="11" width="18.5703125" style="112" customWidth="1"/>
    <col min="12" max="12" width="15.5703125" style="112" customWidth="1"/>
    <col min="13" max="13" width="21" style="112" customWidth="1"/>
    <col min="14" max="14" width="40.5703125" style="112" customWidth="1"/>
    <col min="15" max="15" width="11.140625" style="112" customWidth="1"/>
    <col min="16" max="16" width="36.85546875" style="112" customWidth="1"/>
    <col min="17" max="16384" width="9" style="112"/>
  </cols>
  <sheetData>
    <row r="1" spans="1:15" ht="46.15" customHeight="1" x14ac:dyDescent="0.25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58.15" customHeight="1" x14ac:dyDescent="0.2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4" spans="1:15" x14ac:dyDescent="0.25">
      <c r="A4" s="265" t="s">
        <v>166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ht="29.25" customHeight="1" x14ac:dyDescent="0.2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s="14" customFormat="1" ht="24" customHeight="1" x14ac:dyDescent="0.35">
      <c r="A6" s="266" t="s">
        <v>217</v>
      </c>
      <c r="B6" s="266"/>
      <c r="C6" s="266"/>
      <c r="D6" s="266"/>
      <c r="E6" s="266"/>
      <c r="F6" s="266"/>
      <c r="G6" s="266"/>
      <c r="H6" s="266"/>
      <c r="I6" s="266"/>
      <c r="J6" s="267" t="s">
        <v>277</v>
      </c>
      <c r="K6" s="268"/>
      <c r="L6" s="268"/>
      <c r="M6" s="268"/>
      <c r="N6" s="268"/>
      <c r="O6" s="268"/>
    </row>
    <row r="7" spans="1:15" s="14" customFormat="1" ht="24" customHeight="1" x14ac:dyDescent="0.35">
      <c r="A7" s="266" t="s">
        <v>218</v>
      </c>
      <c r="B7" s="266"/>
      <c r="C7" s="266"/>
      <c r="D7" s="266"/>
      <c r="E7" s="266"/>
      <c r="F7" s="266"/>
      <c r="G7" s="266"/>
      <c r="H7" s="266"/>
      <c r="I7" s="266"/>
      <c r="J7" s="267">
        <v>18910</v>
      </c>
      <c r="K7" s="268"/>
      <c r="L7" s="268"/>
      <c r="M7" s="268"/>
      <c r="N7" s="268"/>
      <c r="O7" s="268"/>
    </row>
    <row r="8" spans="1:15" s="14" customFormat="1" ht="24" customHeight="1" x14ac:dyDescent="0.35">
      <c r="A8" s="266" t="s">
        <v>219</v>
      </c>
      <c r="B8" s="266"/>
      <c r="C8" s="266"/>
      <c r="D8" s="266"/>
      <c r="E8" s="266"/>
      <c r="F8" s="266"/>
      <c r="G8" s="266"/>
      <c r="H8" s="266"/>
      <c r="I8" s="266"/>
      <c r="J8" s="267">
        <f>SUM(J6:J7)</f>
        <v>18910</v>
      </c>
      <c r="K8" s="268"/>
      <c r="L8" s="268"/>
      <c r="M8" s="268"/>
      <c r="N8" s="268"/>
      <c r="O8" s="268"/>
    </row>
    <row r="9" spans="1:15" s="14" customFormat="1" ht="24" customHeight="1" x14ac:dyDescent="0.4">
      <c r="A9" s="276" t="s">
        <v>49</v>
      </c>
      <c r="B9" s="276"/>
      <c r="C9" s="276"/>
      <c r="D9" s="276"/>
      <c r="E9" s="276"/>
      <c r="F9" s="276"/>
      <c r="G9" s="276"/>
      <c r="H9" s="276"/>
      <c r="I9" s="276"/>
      <c r="J9" s="277" t="s">
        <v>169</v>
      </c>
      <c r="K9" s="277"/>
      <c r="L9" s="277"/>
      <c r="M9" s="277"/>
      <c r="N9" s="277"/>
      <c r="O9" s="277"/>
    </row>
    <row r="10" spans="1:15" s="14" customFormat="1" ht="24" customHeight="1" x14ac:dyDescent="0.35">
      <c r="A10" s="278" t="s">
        <v>50</v>
      </c>
      <c r="B10" s="278"/>
      <c r="C10" s="278"/>
      <c r="D10" s="278"/>
      <c r="E10" s="278"/>
      <c r="F10" s="278"/>
      <c r="G10" s="278"/>
      <c r="H10" s="278"/>
      <c r="I10" s="278"/>
      <c r="J10" s="279" t="s">
        <v>276</v>
      </c>
      <c r="K10" s="279"/>
      <c r="L10" s="279"/>
      <c r="M10" s="279"/>
      <c r="N10" s="279"/>
      <c r="O10" s="279"/>
    </row>
    <row r="11" spans="1:15" s="14" customFormat="1" ht="24" customHeight="1" x14ac:dyDescent="0.35">
      <c r="A11" s="269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/>
    </row>
    <row r="12" spans="1:15" s="14" customFormat="1" ht="20.100000000000001" customHeight="1" thickBot="1" x14ac:dyDescent="0.35">
      <c r="A12" s="270" t="s">
        <v>68</v>
      </c>
      <c r="B12" s="271"/>
      <c r="C12" s="271"/>
      <c r="D12" s="271"/>
      <c r="E12" s="271"/>
      <c r="F12" s="271"/>
      <c r="G12" s="271"/>
      <c r="H12" s="271"/>
      <c r="I12" s="271"/>
      <c r="J12" s="271"/>
      <c r="K12" s="146" t="s">
        <v>69</v>
      </c>
      <c r="L12" s="158"/>
      <c r="M12" s="158"/>
      <c r="N12" s="274" t="s">
        <v>274</v>
      </c>
      <c r="O12" s="275"/>
    </row>
    <row r="13" spans="1:15" s="15" customFormat="1" ht="20.100000000000001" customHeight="1" thickTop="1" thickBot="1" x14ac:dyDescent="0.3">
      <c r="A13" s="165"/>
      <c r="B13" s="165"/>
      <c r="C13" s="165"/>
      <c r="D13" s="165"/>
      <c r="E13" s="165"/>
      <c r="F13" s="165"/>
      <c r="G13" s="165"/>
      <c r="H13" s="165"/>
      <c r="I13" s="165"/>
      <c r="J13" s="165"/>
      <c r="K13" s="272"/>
      <c r="L13" s="273"/>
      <c r="M13" s="273"/>
      <c r="N13" s="261" t="s">
        <v>275</v>
      </c>
      <c r="O13" s="280" t="s">
        <v>72</v>
      </c>
    </row>
    <row r="14" spans="1:15" s="15" customFormat="1" ht="29.25" customHeight="1" thickTop="1" thickBot="1" x14ac:dyDescent="0.4">
      <c r="A14" s="24">
        <v>1</v>
      </c>
      <c r="B14" s="256" t="s">
        <v>257</v>
      </c>
      <c r="C14" s="257"/>
      <c r="D14" s="257"/>
      <c r="E14" s="257"/>
      <c r="F14" s="257"/>
      <c r="G14" s="257"/>
      <c r="H14" s="257"/>
      <c r="I14" s="257"/>
      <c r="J14" s="257"/>
      <c r="K14" s="258"/>
      <c r="L14" s="125"/>
      <c r="M14" s="125"/>
      <c r="N14" s="262"/>
      <c r="O14" s="262"/>
    </row>
    <row r="15" spans="1:15" s="15" customFormat="1" ht="25.15" customHeight="1" thickTop="1" thickBot="1" x14ac:dyDescent="0.4">
      <c r="A15" s="24">
        <v>2</v>
      </c>
      <c r="B15" s="256" t="s">
        <v>74</v>
      </c>
      <c r="C15" s="257"/>
      <c r="D15" s="257"/>
      <c r="E15" s="257"/>
      <c r="F15" s="257"/>
      <c r="G15" s="257"/>
      <c r="H15" s="257"/>
      <c r="I15" s="257"/>
      <c r="J15" s="257"/>
      <c r="K15" s="258"/>
      <c r="L15" s="125"/>
      <c r="M15" s="125"/>
      <c r="N15" s="261" t="s">
        <v>278</v>
      </c>
      <c r="O15" s="261" t="s">
        <v>76</v>
      </c>
    </row>
    <row r="16" spans="1:15" s="15" customFormat="1" ht="33" customHeight="1" thickTop="1" thickBot="1" x14ac:dyDescent="0.4">
      <c r="A16" s="24">
        <v>3</v>
      </c>
      <c r="B16" s="256" t="s">
        <v>77</v>
      </c>
      <c r="C16" s="257"/>
      <c r="D16" s="257"/>
      <c r="E16" s="257"/>
      <c r="F16" s="257"/>
      <c r="G16" s="257"/>
      <c r="H16" s="257"/>
      <c r="I16" s="257"/>
      <c r="J16" s="257"/>
      <c r="K16" s="258"/>
      <c r="L16" s="125"/>
      <c r="M16" s="125"/>
      <c r="N16" s="262"/>
      <c r="O16" s="262"/>
    </row>
    <row r="17" spans="1:16" s="15" customFormat="1" ht="25.15" customHeight="1" thickTop="1" thickBot="1" x14ac:dyDescent="0.4">
      <c r="A17" s="24">
        <v>4</v>
      </c>
      <c r="B17" s="256" t="s">
        <v>78</v>
      </c>
      <c r="C17" s="257"/>
      <c r="D17" s="257"/>
      <c r="E17" s="257"/>
      <c r="F17" s="257"/>
      <c r="G17" s="257"/>
      <c r="H17" s="257"/>
      <c r="I17" s="257"/>
      <c r="J17" s="257"/>
      <c r="K17" s="258"/>
      <c r="L17" s="125"/>
      <c r="M17" s="125"/>
      <c r="N17" s="259" t="s">
        <v>279</v>
      </c>
      <c r="O17" s="261" t="s">
        <v>80</v>
      </c>
    </row>
    <row r="18" spans="1:16" ht="30.75" customHeight="1" thickTop="1" thickBot="1" x14ac:dyDescent="0.4">
      <c r="A18" s="24">
        <v>5</v>
      </c>
      <c r="B18" s="256" t="s">
        <v>81</v>
      </c>
      <c r="C18" s="257"/>
      <c r="D18" s="257"/>
      <c r="E18" s="257"/>
      <c r="F18" s="257"/>
      <c r="G18" s="257"/>
      <c r="H18" s="257"/>
      <c r="I18" s="257"/>
      <c r="J18" s="257"/>
      <c r="K18" s="258"/>
      <c r="L18" s="125"/>
      <c r="M18" s="125"/>
      <c r="N18" s="260"/>
      <c r="O18" s="262"/>
    </row>
    <row r="19" spans="1:16" s="16" customFormat="1" ht="24" thickTop="1" x14ac:dyDescent="0.35">
      <c r="A19" s="250"/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2"/>
      <c r="O19" s="252"/>
    </row>
    <row r="20" spans="1:16" ht="64.150000000000006" customHeight="1" x14ac:dyDescent="0.25">
      <c r="A20" s="253" t="s">
        <v>51</v>
      </c>
      <c r="B20" s="254"/>
      <c r="C20" s="254"/>
      <c r="D20" s="25" t="s">
        <v>52</v>
      </c>
      <c r="E20" s="26" t="s">
        <v>53</v>
      </c>
      <c r="F20" s="253" t="s">
        <v>54</v>
      </c>
      <c r="G20" s="253"/>
      <c r="H20" s="253"/>
      <c r="I20" s="253"/>
      <c r="J20" s="27" t="s">
        <v>82</v>
      </c>
      <c r="K20" s="253" t="s">
        <v>55</v>
      </c>
      <c r="L20" s="253"/>
      <c r="M20" s="253"/>
      <c r="N20" s="253" t="s">
        <v>56</v>
      </c>
      <c r="O20" s="253"/>
    </row>
    <row r="21" spans="1:16" ht="81" customHeight="1" x14ac:dyDescent="0.25">
      <c r="A21" s="170" t="s">
        <v>57</v>
      </c>
      <c r="B21" s="255"/>
      <c r="C21" s="255"/>
      <c r="D21" s="17">
        <v>1500</v>
      </c>
      <c r="E21" s="17"/>
      <c r="F21" s="244" t="s">
        <v>267</v>
      </c>
      <c r="G21" s="244"/>
      <c r="H21" s="244"/>
      <c r="I21" s="244"/>
      <c r="J21" s="111" t="s">
        <v>261</v>
      </c>
      <c r="K21" s="244" t="s">
        <v>265</v>
      </c>
      <c r="L21" s="244"/>
      <c r="M21" s="244"/>
      <c r="N21" s="244" t="s">
        <v>58</v>
      </c>
      <c r="O21" s="244"/>
    </row>
    <row r="22" spans="1:16" ht="74.25" customHeight="1" x14ac:dyDescent="0.25">
      <c r="A22" s="248" t="s">
        <v>253</v>
      </c>
      <c r="B22" s="249"/>
      <c r="C22" s="249"/>
      <c r="D22" s="28">
        <v>1100</v>
      </c>
      <c r="E22" s="28"/>
      <c r="F22" s="248" t="s">
        <v>223</v>
      </c>
      <c r="G22" s="248"/>
      <c r="H22" s="248"/>
      <c r="I22" s="248"/>
      <c r="J22" s="29" t="s">
        <v>260</v>
      </c>
      <c r="K22" s="248" t="s">
        <v>269</v>
      </c>
      <c r="L22" s="248"/>
      <c r="M22" s="248"/>
      <c r="N22" s="248" t="s">
        <v>269</v>
      </c>
      <c r="O22" s="248"/>
      <c r="P22"/>
    </row>
    <row r="23" spans="1:16" ht="50.1" customHeight="1" x14ac:dyDescent="0.25">
      <c r="A23" s="244" t="s">
        <v>254</v>
      </c>
      <c r="B23" s="245"/>
      <c r="C23" s="245"/>
      <c r="D23" s="17">
        <v>1000</v>
      </c>
      <c r="E23" s="17"/>
      <c r="F23" s="244" t="s">
        <v>255</v>
      </c>
      <c r="G23" s="244"/>
      <c r="H23" s="244"/>
      <c r="I23" s="244"/>
      <c r="J23" s="111" t="s">
        <v>259</v>
      </c>
      <c r="K23" s="244" t="s">
        <v>269</v>
      </c>
      <c r="L23" s="244"/>
      <c r="M23" s="244"/>
      <c r="N23" s="244" t="s">
        <v>269</v>
      </c>
      <c r="O23" s="244"/>
    </row>
    <row r="24" spans="1:16" ht="50.1" customHeight="1" x14ac:dyDescent="0.25">
      <c r="A24" s="244" t="s">
        <v>256</v>
      </c>
      <c r="B24" s="245"/>
      <c r="C24" s="245"/>
      <c r="D24" s="17">
        <v>350</v>
      </c>
      <c r="E24" s="17"/>
      <c r="F24" s="244" t="s">
        <v>226</v>
      </c>
      <c r="G24" s="244"/>
      <c r="H24" s="244"/>
      <c r="I24" s="244"/>
      <c r="J24" s="111" t="s">
        <v>258</v>
      </c>
      <c r="K24" s="244" t="s">
        <v>269</v>
      </c>
      <c r="L24" s="244"/>
      <c r="M24" s="244"/>
      <c r="N24" s="244" t="s">
        <v>269</v>
      </c>
      <c r="O24" s="244"/>
    </row>
    <row r="25" spans="1:16" ht="50.1" customHeight="1" x14ac:dyDescent="0.25">
      <c r="A25" s="248" t="s">
        <v>227</v>
      </c>
      <c r="B25" s="249"/>
      <c r="C25" s="249"/>
      <c r="D25" s="28">
        <v>4250</v>
      </c>
      <c r="E25" s="28"/>
      <c r="F25" s="248" t="s">
        <v>228</v>
      </c>
      <c r="G25" s="248"/>
      <c r="H25" s="248"/>
      <c r="I25" s="248"/>
      <c r="J25" s="118" t="s">
        <v>232</v>
      </c>
      <c r="K25" s="248" t="s">
        <v>269</v>
      </c>
      <c r="L25" s="248"/>
      <c r="M25" s="248"/>
      <c r="N25" s="248" t="s">
        <v>269</v>
      </c>
      <c r="O25" s="248"/>
      <c r="P25"/>
    </row>
    <row r="26" spans="1:16" ht="50.1" customHeight="1" x14ac:dyDescent="0.25">
      <c r="A26" s="248" t="s">
        <v>262</v>
      </c>
      <c r="B26" s="249"/>
      <c r="C26" s="249"/>
      <c r="D26" s="28" t="s">
        <v>263</v>
      </c>
      <c r="E26" s="28"/>
      <c r="F26" s="248" t="s">
        <v>226</v>
      </c>
      <c r="G26" s="248"/>
      <c r="H26" s="248"/>
      <c r="I26" s="248"/>
      <c r="J26" s="29" t="s">
        <v>264</v>
      </c>
      <c r="K26" s="248" t="s">
        <v>269</v>
      </c>
      <c r="L26" s="248"/>
      <c r="M26" s="248"/>
      <c r="N26" s="248" t="s">
        <v>269</v>
      </c>
      <c r="O26" s="248"/>
      <c r="P26" s="30"/>
    </row>
    <row r="27" spans="1:16" ht="50.1" customHeight="1" x14ac:dyDescent="0.25">
      <c r="A27" s="244" t="s">
        <v>243</v>
      </c>
      <c r="B27" s="245"/>
      <c r="C27" s="245"/>
      <c r="D27" s="17">
        <v>8000</v>
      </c>
      <c r="E27" s="17">
        <v>14931</v>
      </c>
      <c r="F27" s="244" t="s">
        <v>244</v>
      </c>
      <c r="G27" s="244"/>
      <c r="H27" s="244"/>
      <c r="I27" s="244"/>
      <c r="J27" s="111" t="s">
        <v>270</v>
      </c>
      <c r="K27" s="244" t="s">
        <v>271</v>
      </c>
      <c r="L27" s="244"/>
      <c r="M27" s="244"/>
      <c r="N27" s="244" t="s">
        <v>272</v>
      </c>
      <c r="O27" s="244"/>
    </row>
    <row r="28" spans="1:16" ht="50.1" customHeight="1" x14ac:dyDescent="0.25">
      <c r="A28" s="244"/>
      <c r="B28" s="245"/>
      <c r="C28" s="245"/>
      <c r="D28" s="17"/>
      <c r="E28" s="17"/>
      <c r="F28" s="244"/>
      <c r="G28" s="244"/>
      <c r="H28" s="244"/>
      <c r="I28" s="244"/>
      <c r="J28" s="111"/>
      <c r="K28" s="244"/>
      <c r="L28" s="244"/>
      <c r="M28" s="244"/>
      <c r="N28" s="244"/>
      <c r="O28" s="244"/>
    </row>
    <row r="29" spans="1:16" ht="50.1" customHeight="1" x14ac:dyDescent="0.25">
      <c r="A29" s="244"/>
      <c r="B29" s="245"/>
      <c r="C29" s="245"/>
      <c r="D29" s="17"/>
      <c r="E29" s="17"/>
      <c r="F29" s="244"/>
      <c r="G29" s="244"/>
      <c r="H29" s="244"/>
      <c r="I29" s="244"/>
      <c r="J29" s="111"/>
      <c r="K29" s="244"/>
      <c r="L29" s="244"/>
      <c r="M29" s="244"/>
      <c r="N29" s="244"/>
      <c r="O29" s="244"/>
      <c r="P29" s="30"/>
    </row>
    <row r="30" spans="1:16" ht="50.1" customHeight="1" x14ac:dyDescent="0.25">
      <c r="A30" s="244"/>
      <c r="B30" s="245"/>
      <c r="C30" s="245"/>
      <c r="D30" s="17"/>
      <c r="E30" s="17"/>
      <c r="F30" s="244"/>
      <c r="G30" s="244"/>
      <c r="H30" s="244"/>
      <c r="I30" s="244"/>
      <c r="J30" s="111"/>
      <c r="K30" s="244"/>
      <c r="L30" s="244"/>
      <c r="M30" s="244"/>
      <c r="N30" s="244"/>
      <c r="O30" s="244"/>
      <c r="P30" s="18"/>
    </row>
    <row r="31" spans="1:16" ht="50.1" customHeight="1" x14ac:dyDescent="0.25">
      <c r="A31" s="244"/>
      <c r="B31" s="245"/>
      <c r="C31" s="245"/>
      <c r="D31" s="17"/>
      <c r="E31" s="17"/>
      <c r="F31" s="244"/>
      <c r="G31" s="244"/>
      <c r="H31" s="244"/>
      <c r="I31" s="244"/>
      <c r="J31" s="111"/>
      <c r="K31" s="244"/>
      <c r="L31" s="244"/>
      <c r="M31" s="244"/>
      <c r="N31" s="244"/>
      <c r="O31" s="244"/>
    </row>
    <row r="32" spans="1:16" ht="50.1" customHeight="1" x14ac:dyDescent="0.25">
      <c r="A32" s="244"/>
      <c r="B32" s="245"/>
      <c r="C32" s="245"/>
      <c r="D32" s="17"/>
      <c r="E32" s="17"/>
      <c r="F32" s="244"/>
      <c r="G32" s="244"/>
      <c r="H32" s="244"/>
      <c r="I32" s="244"/>
      <c r="J32" s="111"/>
      <c r="K32" s="244"/>
      <c r="L32" s="244"/>
      <c r="M32" s="244"/>
      <c r="N32" s="244"/>
      <c r="O32" s="244"/>
      <c r="P32" s="30"/>
    </row>
    <row r="33" spans="1:16" ht="50.1" customHeight="1" x14ac:dyDescent="0.25">
      <c r="A33" s="244"/>
      <c r="B33" s="245"/>
      <c r="C33" s="245"/>
      <c r="D33" s="17"/>
      <c r="E33" s="17"/>
      <c r="F33" s="244"/>
      <c r="G33" s="244"/>
      <c r="H33" s="244"/>
      <c r="I33" s="244"/>
      <c r="J33" s="111"/>
      <c r="K33" s="244"/>
      <c r="L33" s="244"/>
      <c r="M33" s="244"/>
      <c r="N33" s="244"/>
      <c r="O33" s="244"/>
      <c r="P33" s="18"/>
    </row>
    <row r="34" spans="1:16" ht="50.1" customHeight="1" x14ac:dyDescent="0.25">
      <c r="A34" s="244"/>
      <c r="B34" s="245"/>
      <c r="C34" s="245"/>
      <c r="D34" s="17"/>
      <c r="E34" s="17"/>
      <c r="F34" s="244"/>
      <c r="G34" s="244"/>
      <c r="H34" s="244"/>
      <c r="I34" s="244"/>
      <c r="J34" s="111"/>
      <c r="K34" s="244"/>
      <c r="L34" s="244"/>
      <c r="M34" s="244"/>
      <c r="N34" s="244"/>
      <c r="O34" s="244"/>
    </row>
    <row r="35" spans="1:16" ht="50.1" customHeight="1" x14ac:dyDescent="0.25">
      <c r="A35" s="244"/>
      <c r="B35" s="245"/>
      <c r="C35" s="245"/>
      <c r="D35" s="17"/>
      <c r="E35" s="17"/>
      <c r="F35" s="244"/>
      <c r="G35" s="244"/>
      <c r="H35" s="244"/>
      <c r="I35" s="244"/>
      <c r="J35" s="111"/>
      <c r="K35" s="244"/>
      <c r="L35" s="244"/>
      <c r="M35" s="244"/>
      <c r="N35" s="244"/>
      <c r="O35" s="244"/>
    </row>
    <row r="36" spans="1:16" ht="50.1" customHeight="1" x14ac:dyDescent="0.25">
      <c r="A36" s="244"/>
      <c r="B36" s="245"/>
      <c r="C36" s="245"/>
      <c r="D36" s="17"/>
      <c r="E36" s="17"/>
      <c r="F36" s="244"/>
      <c r="G36" s="244"/>
      <c r="H36" s="244"/>
      <c r="I36" s="244"/>
      <c r="J36" s="111"/>
      <c r="K36" s="244"/>
      <c r="L36" s="244"/>
      <c r="M36" s="244"/>
      <c r="N36" s="244"/>
      <c r="O36" s="244"/>
      <c r="P36" s="18"/>
    </row>
    <row r="37" spans="1:16" ht="50.1" customHeight="1" x14ac:dyDescent="0.25">
      <c r="A37" s="244"/>
      <c r="B37" s="245"/>
      <c r="C37" s="245"/>
      <c r="D37" s="17"/>
      <c r="E37" s="17"/>
      <c r="F37" s="244"/>
      <c r="G37" s="244"/>
      <c r="H37" s="244"/>
      <c r="I37" s="244"/>
      <c r="J37" s="111"/>
      <c r="K37" s="244"/>
      <c r="L37" s="244"/>
      <c r="M37" s="244"/>
      <c r="N37" s="244"/>
      <c r="O37" s="244"/>
    </row>
    <row r="38" spans="1:16" ht="50.1" customHeight="1" x14ac:dyDescent="0.25">
      <c r="A38" s="244"/>
      <c r="B38" s="245"/>
      <c r="C38" s="245"/>
      <c r="D38" s="17"/>
      <c r="E38" s="17"/>
      <c r="F38" s="244"/>
      <c r="G38" s="244"/>
      <c r="H38" s="244"/>
      <c r="I38" s="244"/>
      <c r="J38" s="111"/>
      <c r="K38" s="244"/>
      <c r="L38" s="244"/>
      <c r="M38" s="244"/>
      <c r="N38" s="244"/>
      <c r="O38" s="244"/>
    </row>
    <row r="39" spans="1:16" ht="50.1" customHeight="1" x14ac:dyDescent="0.25">
      <c r="A39" s="244"/>
      <c r="B39" s="245"/>
      <c r="C39" s="245"/>
      <c r="D39" s="17"/>
      <c r="E39" s="17"/>
      <c r="F39" s="244"/>
      <c r="G39" s="244"/>
      <c r="H39" s="244"/>
      <c r="I39" s="244"/>
      <c r="J39" s="111"/>
      <c r="K39" s="244"/>
      <c r="L39" s="244"/>
      <c r="M39" s="244"/>
      <c r="N39" s="244"/>
      <c r="O39" s="244"/>
    </row>
    <row r="40" spans="1:16" ht="50.1" customHeight="1" x14ac:dyDescent="0.25">
      <c r="A40" s="244"/>
      <c r="B40" s="245"/>
      <c r="C40" s="245"/>
      <c r="D40" s="17"/>
      <c r="E40" s="17"/>
      <c r="F40" s="244"/>
      <c r="G40" s="244"/>
      <c r="H40" s="244"/>
      <c r="I40" s="244"/>
      <c r="J40" s="111"/>
      <c r="K40" s="244"/>
      <c r="L40" s="244"/>
      <c r="M40" s="244"/>
      <c r="N40" s="244"/>
      <c r="O40" s="244"/>
      <c r="P40" s="30"/>
    </row>
    <row r="41" spans="1:16" ht="50.1" customHeight="1" x14ac:dyDescent="0.25">
      <c r="A41" s="244"/>
      <c r="B41" s="245"/>
      <c r="C41" s="245"/>
      <c r="D41" s="17"/>
      <c r="E41" s="17"/>
      <c r="F41" s="244"/>
      <c r="G41" s="244"/>
      <c r="H41" s="244"/>
      <c r="I41" s="244"/>
      <c r="J41" s="111"/>
      <c r="K41" s="244"/>
      <c r="L41" s="244"/>
      <c r="M41" s="244"/>
      <c r="N41" s="244"/>
      <c r="O41" s="244"/>
    </row>
    <row r="42" spans="1:16" ht="50.1" customHeight="1" x14ac:dyDescent="0.25">
      <c r="A42" s="244"/>
      <c r="B42" s="245"/>
      <c r="C42" s="245"/>
      <c r="D42" s="17"/>
      <c r="E42" s="17"/>
      <c r="F42" s="244"/>
      <c r="G42" s="244"/>
      <c r="H42" s="244"/>
      <c r="I42" s="244"/>
      <c r="J42" s="111"/>
      <c r="K42" s="244"/>
      <c r="L42" s="244"/>
      <c r="M42" s="244"/>
      <c r="N42" s="244"/>
      <c r="O42" s="244"/>
    </row>
    <row r="43" spans="1:16" ht="50.1" customHeight="1" x14ac:dyDescent="0.25">
      <c r="A43" s="244"/>
      <c r="B43" s="245"/>
      <c r="C43" s="245"/>
      <c r="D43" s="17"/>
      <c r="E43" s="17"/>
      <c r="F43" s="244"/>
      <c r="G43" s="244"/>
      <c r="H43" s="244"/>
      <c r="I43" s="244"/>
      <c r="J43" s="111"/>
      <c r="K43" s="244"/>
      <c r="L43" s="244"/>
      <c r="M43" s="244"/>
      <c r="N43" s="244"/>
      <c r="O43" s="244"/>
    </row>
    <row r="44" spans="1:16" ht="50.1" customHeight="1" x14ac:dyDescent="0.25">
      <c r="A44" s="244"/>
      <c r="B44" s="245"/>
      <c r="C44" s="245"/>
      <c r="D44" s="17"/>
      <c r="E44" s="17"/>
      <c r="F44" s="244"/>
      <c r="G44" s="244"/>
      <c r="H44" s="244"/>
      <c r="I44" s="244"/>
      <c r="J44" s="111"/>
      <c r="K44" s="244"/>
      <c r="L44" s="244"/>
      <c r="M44" s="244"/>
      <c r="N44" s="244"/>
      <c r="O44" s="244"/>
    </row>
    <row r="45" spans="1:16" ht="50.1" customHeight="1" x14ac:dyDescent="0.25">
      <c r="A45" s="244"/>
      <c r="B45" s="245"/>
      <c r="C45" s="245"/>
      <c r="D45" s="17"/>
      <c r="E45" s="17"/>
      <c r="F45" s="244"/>
      <c r="G45" s="244"/>
      <c r="H45" s="244"/>
      <c r="I45" s="244"/>
      <c r="J45" s="111"/>
      <c r="K45" s="244"/>
      <c r="L45" s="244"/>
      <c r="M45" s="244"/>
      <c r="N45" s="244"/>
      <c r="O45" s="244"/>
    </row>
    <row r="46" spans="1:16" ht="26.25" customHeight="1" thickBot="1" x14ac:dyDescent="0.3">
      <c r="A46" s="239"/>
      <c r="B46" s="240"/>
      <c r="C46" s="240"/>
      <c r="D46" s="19"/>
      <c r="E46" s="19"/>
      <c r="F46" s="239"/>
      <c r="G46" s="239"/>
      <c r="H46" s="239"/>
      <c r="I46" s="239"/>
      <c r="J46" s="111"/>
      <c r="K46" s="239"/>
      <c r="L46" s="239"/>
      <c r="M46" s="239"/>
      <c r="N46" s="239"/>
      <c r="O46" s="239"/>
    </row>
    <row r="47" spans="1:16" ht="20.100000000000001" customHeight="1" thickTop="1" thickBot="1" x14ac:dyDescent="0.3">
      <c r="B47" s="31"/>
      <c r="C47" s="31"/>
      <c r="D47" s="20">
        <f>SUM(D21:D46)</f>
        <v>16200</v>
      </c>
      <c r="E47" s="20">
        <f>SUM(E21:E46)</f>
        <v>14931</v>
      </c>
    </row>
    <row r="48" spans="1:16" ht="20.100000000000001" customHeight="1" thickTop="1" x14ac:dyDescent="0.35">
      <c r="A48" s="241" t="s">
        <v>59</v>
      </c>
      <c r="B48" s="242"/>
      <c r="C48" s="242"/>
      <c r="D48" s="243"/>
      <c r="E48" s="243"/>
      <c r="F48" s="241"/>
      <c r="G48" s="241"/>
      <c r="H48" s="241"/>
      <c r="I48" s="241"/>
      <c r="J48" s="241"/>
      <c r="K48" s="241"/>
      <c r="L48" s="241"/>
      <c r="M48" s="241"/>
      <c r="N48" s="241"/>
      <c r="O48" s="241"/>
    </row>
    <row r="49" spans="1:15" s="32" customFormat="1" ht="26.1" customHeight="1" x14ac:dyDescent="0.45">
      <c r="A49" s="236" t="s">
        <v>60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7">
        <f>SUM(J8)</f>
        <v>18910</v>
      </c>
      <c r="O49" s="237"/>
    </row>
    <row r="50" spans="1:15" s="32" customFormat="1" ht="26.1" customHeight="1" x14ac:dyDescent="0.45">
      <c r="A50" s="236" t="s">
        <v>61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7">
        <f>SUM(D47)</f>
        <v>16200</v>
      </c>
      <c r="O50" s="237"/>
    </row>
    <row r="51" spans="1:15" s="32" customFormat="1" ht="26.1" customHeight="1" x14ac:dyDescent="0.45">
      <c r="A51" s="236" t="s">
        <v>62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7">
        <f>SUM(E47)</f>
        <v>14931</v>
      </c>
      <c r="O51" s="237"/>
    </row>
    <row r="52" spans="1:15" s="32" customFormat="1" ht="26.1" customHeight="1" x14ac:dyDescent="0.45">
      <c r="A52" s="238" t="s">
        <v>63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7">
        <v>3979</v>
      </c>
      <c r="O52" s="237"/>
    </row>
    <row r="53" spans="1:15" s="21" customFormat="1" ht="20.100000000000001" customHeight="1" thickBot="1" x14ac:dyDescent="0.4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5" s="21" customFormat="1" ht="36.75" customHeight="1" thickBot="1" x14ac:dyDescent="0.4">
      <c r="A54" s="230" t="s">
        <v>220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0" t="s">
        <v>221</v>
      </c>
      <c r="L54" s="230"/>
      <c r="M54" s="230"/>
      <c r="N54" s="230"/>
      <c r="O54" s="230"/>
    </row>
    <row r="55" spans="1:15" s="21" customFormat="1" ht="20.100000000000001" customHeight="1" x14ac:dyDescent="0.35">
      <c r="A55" s="232" t="s">
        <v>280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4" t="s">
        <v>273</v>
      </c>
      <c r="L55" s="234"/>
      <c r="M55" s="234"/>
      <c r="N55" s="234"/>
      <c r="O55" s="235"/>
    </row>
    <row r="56" spans="1:15" s="21" customFormat="1" ht="20.100000000000001" customHeight="1" x14ac:dyDescent="0.35">
      <c r="A56" s="222" t="s">
        <v>87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4"/>
      <c r="L56" s="224"/>
      <c r="M56" s="224"/>
      <c r="N56" s="224"/>
      <c r="O56" s="225"/>
    </row>
    <row r="57" spans="1:15" s="21" customFormat="1" ht="20.100000000000001" customHeight="1" x14ac:dyDescent="0.35">
      <c r="A57" s="222"/>
      <c r="B57" s="223"/>
      <c r="C57" s="223"/>
      <c r="D57" s="223"/>
      <c r="E57" s="223"/>
      <c r="F57" s="223"/>
      <c r="G57" s="223"/>
      <c r="H57" s="223"/>
      <c r="I57" s="223"/>
      <c r="J57" s="223"/>
      <c r="K57" s="224"/>
      <c r="L57" s="224"/>
      <c r="M57" s="224"/>
      <c r="N57" s="224"/>
      <c r="O57" s="225"/>
    </row>
    <row r="58" spans="1:15" s="21" customFormat="1" ht="20.100000000000001" customHeight="1" x14ac:dyDescent="0.35">
      <c r="A58" s="222"/>
      <c r="B58" s="223"/>
      <c r="C58" s="223"/>
      <c r="D58" s="223"/>
      <c r="E58" s="223"/>
      <c r="F58" s="223"/>
      <c r="G58" s="223"/>
      <c r="H58" s="223"/>
      <c r="I58" s="223"/>
      <c r="J58" s="223"/>
      <c r="K58" s="224"/>
      <c r="L58" s="224"/>
      <c r="M58" s="224"/>
      <c r="N58" s="224"/>
      <c r="O58" s="225"/>
    </row>
    <row r="59" spans="1:15" s="21" customFormat="1" ht="20.100000000000001" customHeight="1" thickBot="1" x14ac:dyDescent="0.4">
      <c r="A59" s="226"/>
      <c r="B59" s="227"/>
      <c r="C59" s="227"/>
      <c r="D59" s="227"/>
      <c r="E59" s="227"/>
      <c r="F59" s="227"/>
      <c r="G59" s="227"/>
      <c r="H59" s="227"/>
      <c r="I59" s="227"/>
      <c r="J59" s="227"/>
      <c r="K59" s="228"/>
      <c r="L59" s="228"/>
      <c r="M59" s="228"/>
      <c r="N59" s="228"/>
      <c r="O59" s="229"/>
    </row>
    <row r="60" spans="1:15" ht="24" thickTop="1" x14ac:dyDescent="0.25">
      <c r="A60" s="220">
        <f ca="1">TODAY()</f>
        <v>44473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</row>
    <row r="65" spans="1:3" x14ac:dyDescent="0.25">
      <c r="A65"/>
      <c r="B65"/>
      <c r="C65"/>
    </row>
    <row r="66" spans="1:3" x14ac:dyDescent="0.25">
      <c r="A66" s="22"/>
      <c r="B66"/>
    </row>
  </sheetData>
  <mergeCells count="164">
    <mergeCell ref="A60:O60"/>
    <mergeCell ref="A57:J57"/>
    <mergeCell ref="K57:O57"/>
    <mergeCell ref="A58:J58"/>
    <mergeCell ref="K58:O58"/>
    <mergeCell ref="A59:J59"/>
    <mergeCell ref="K59:O59"/>
    <mergeCell ref="A54:J54"/>
    <mergeCell ref="K54:O54"/>
    <mergeCell ref="A55:J55"/>
    <mergeCell ref="K55:O55"/>
    <mergeCell ref="A56:J56"/>
    <mergeCell ref="K56:O56"/>
    <mergeCell ref="A50:M50"/>
    <mergeCell ref="N50:O50"/>
    <mergeCell ref="A51:M51"/>
    <mergeCell ref="N51:O51"/>
    <mergeCell ref="A52:M52"/>
    <mergeCell ref="N52:O52"/>
    <mergeCell ref="A46:C46"/>
    <mergeCell ref="F46:I46"/>
    <mergeCell ref="K46:M46"/>
    <mergeCell ref="N46:O46"/>
    <mergeCell ref="A48:O48"/>
    <mergeCell ref="A49:M49"/>
    <mergeCell ref="N49:O49"/>
    <mergeCell ref="A44:C44"/>
    <mergeCell ref="F44:I44"/>
    <mergeCell ref="K44:M44"/>
    <mergeCell ref="N44:O44"/>
    <mergeCell ref="A45:C45"/>
    <mergeCell ref="F45:I45"/>
    <mergeCell ref="K45:M45"/>
    <mergeCell ref="N45:O45"/>
    <mergeCell ref="A42:C42"/>
    <mergeCell ref="F42:I42"/>
    <mergeCell ref="K42:M42"/>
    <mergeCell ref="N42:O42"/>
    <mergeCell ref="A43:C43"/>
    <mergeCell ref="F43:I43"/>
    <mergeCell ref="K43:M43"/>
    <mergeCell ref="N43:O43"/>
    <mergeCell ref="A40:C40"/>
    <mergeCell ref="F40:I40"/>
    <mergeCell ref="K40:M40"/>
    <mergeCell ref="N40:O40"/>
    <mergeCell ref="A41:C41"/>
    <mergeCell ref="F41:I41"/>
    <mergeCell ref="K41:M41"/>
    <mergeCell ref="N41:O41"/>
    <mergeCell ref="A38:C38"/>
    <mergeCell ref="F38:I38"/>
    <mergeCell ref="K38:M38"/>
    <mergeCell ref="N38:O38"/>
    <mergeCell ref="A39:C39"/>
    <mergeCell ref="F39:I39"/>
    <mergeCell ref="K39:M39"/>
    <mergeCell ref="N39:O39"/>
    <mergeCell ref="A36:C36"/>
    <mergeCell ref="F36:I36"/>
    <mergeCell ref="K36:M36"/>
    <mergeCell ref="N36:O36"/>
    <mergeCell ref="A37:C37"/>
    <mergeCell ref="F37:I37"/>
    <mergeCell ref="K37:M37"/>
    <mergeCell ref="N37:O37"/>
    <mergeCell ref="A34:C34"/>
    <mergeCell ref="F34:I34"/>
    <mergeCell ref="K34:M34"/>
    <mergeCell ref="N34:O34"/>
    <mergeCell ref="A35:C35"/>
    <mergeCell ref="F35:I35"/>
    <mergeCell ref="K35:M35"/>
    <mergeCell ref="N35:O35"/>
    <mergeCell ref="A32:C32"/>
    <mergeCell ref="F32:I32"/>
    <mergeCell ref="K32:M32"/>
    <mergeCell ref="N32:O32"/>
    <mergeCell ref="A33:C33"/>
    <mergeCell ref="F33:I33"/>
    <mergeCell ref="K33:M33"/>
    <mergeCell ref="N33:O33"/>
    <mergeCell ref="A30:C30"/>
    <mergeCell ref="F30:I30"/>
    <mergeCell ref="K30:M30"/>
    <mergeCell ref="N30:O30"/>
    <mergeCell ref="A31:C31"/>
    <mergeCell ref="F31:I31"/>
    <mergeCell ref="K31:M31"/>
    <mergeCell ref="N31:O31"/>
    <mergeCell ref="A28:C28"/>
    <mergeCell ref="F28:I28"/>
    <mergeCell ref="K28:M28"/>
    <mergeCell ref="N28:O28"/>
    <mergeCell ref="A29:C29"/>
    <mergeCell ref="F29:I29"/>
    <mergeCell ref="K29:M29"/>
    <mergeCell ref="N29:O29"/>
    <mergeCell ref="A26:C26"/>
    <mergeCell ref="F26:I26"/>
    <mergeCell ref="K26:M26"/>
    <mergeCell ref="N26:O26"/>
    <mergeCell ref="A27:C27"/>
    <mergeCell ref="F27:I27"/>
    <mergeCell ref="K27:M27"/>
    <mergeCell ref="N27:O27"/>
    <mergeCell ref="A24:C24"/>
    <mergeCell ref="F24:I24"/>
    <mergeCell ref="K24:M24"/>
    <mergeCell ref="N24:O24"/>
    <mergeCell ref="A25:C25"/>
    <mergeCell ref="F25:I25"/>
    <mergeCell ref="K25:M25"/>
    <mergeCell ref="N25:O25"/>
    <mergeCell ref="A22:C22"/>
    <mergeCell ref="F22:I22"/>
    <mergeCell ref="K22:M22"/>
    <mergeCell ref="N22:O22"/>
    <mergeCell ref="A23:C23"/>
    <mergeCell ref="F23:I23"/>
    <mergeCell ref="K23:M23"/>
    <mergeCell ref="N23:O23"/>
    <mergeCell ref="A19:O19"/>
    <mergeCell ref="A20:C20"/>
    <mergeCell ref="F20:I20"/>
    <mergeCell ref="K20:M20"/>
    <mergeCell ref="N20:O20"/>
    <mergeCell ref="A21:C21"/>
    <mergeCell ref="F21:I21"/>
    <mergeCell ref="K21:M21"/>
    <mergeCell ref="N21:O21"/>
    <mergeCell ref="B17:J17"/>
    <mergeCell ref="K17:M17"/>
    <mergeCell ref="N17:N18"/>
    <mergeCell ref="O17:O18"/>
    <mergeCell ref="B18:J18"/>
    <mergeCell ref="K18:M18"/>
    <mergeCell ref="B15:J15"/>
    <mergeCell ref="K15:M15"/>
    <mergeCell ref="N15:N16"/>
    <mergeCell ref="O15:O16"/>
    <mergeCell ref="B16:J16"/>
    <mergeCell ref="K16:M16"/>
    <mergeCell ref="A1:O1"/>
    <mergeCell ref="A2:O2"/>
    <mergeCell ref="A4:O5"/>
    <mergeCell ref="A6:I6"/>
    <mergeCell ref="J6:O6"/>
    <mergeCell ref="A7:I7"/>
    <mergeCell ref="J7:O7"/>
    <mergeCell ref="A11:O11"/>
    <mergeCell ref="A12:J13"/>
    <mergeCell ref="K12:M13"/>
    <mergeCell ref="N12:O12"/>
    <mergeCell ref="N13:N14"/>
    <mergeCell ref="O13:O14"/>
    <mergeCell ref="B14:J14"/>
    <mergeCell ref="K14:M14"/>
    <mergeCell ref="A8:I8"/>
    <mergeCell ref="J8:O8"/>
    <mergeCell ref="A9:I9"/>
    <mergeCell ref="J9:O9"/>
    <mergeCell ref="A10:I10"/>
    <mergeCell ref="J10:O10"/>
  </mergeCells>
  <pageMargins left="0.7" right="0.7" top="0.75" bottom="0.75" header="0.3" footer="0.3"/>
  <pageSetup paperSize="9" scale="3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School Info Page</vt:lpstr>
      <vt:lpstr>MENTORING</vt:lpstr>
      <vt:lpstr>DEC19</vt:lpstr>
      <vt:lpstr>Staff Audit 1</vt:lpstr>
      <vt:lpstr>Audit 2 - comparison</vt:lpstr>
      <vt:lpstr>Individual1</vt:lpstr>
      <vt:lpstr>FINANCE 19-20</vt:lpstr>
      <vt:lpstr>FINANCE 20-21</vt:lpstr>
      <vt:lpstr>Sheet1</vt:lpstr>
      <vt:lpstr>'DEC19'!Print_Area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2021-10-04T16:01:03Z</dcterms:modified>
</cp:coreProperties>
</file>